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Sheet1 202202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<sst xmlns="http://schemas.openxmlformats.org/spreadsheetml/2006/main" count="111" uniqueCount="69">
  <si>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REGION</t>
  </si>
  <si>
    <t>MEMBERSHIP</t>
  </si>
  <si>
    <t>1st Sem</t>
  </si>
  <si>
    <t>2nd Sem</t>
  </si>
  <si>
    <t>NDERF</t>
  </si>
  <si>
    <t>Japan East</t>
  </si>
  <si>
    <t>Japan West</t>
  </si>
  <si>
    <t xml:space="preserve">   Ipoh Club</t>
  </si>
  <si>
    <t xml:space="preserve">   Beta Chapter</t>
  </si>
  <si>
    <t xml:space="preserve">   Bangkok Club</t>
  </si>
  <si>
    <t xml:space="preserve">   Alpha Chapter</t>
  </si>
  <si>
    <t xml:space="preserve">   Silver State</t>
  </si>
  <si>
    <t>Southeast Asia</t>
  </si>
  <si>
    <t xml:space="preserve">         Sri Lanka</t>
  </si>
  <si>
    <t xml:space="preserve">   Chiangmai</t>
  </si>
  <si>
    <t xml:space="preserve">   Yangon</t>
  </si>
  <si>
    <t xml:space="preserve"> SMIT District   </t>
  </si>
  <si>
    <t xml:space="preserve"> Hong Kong District</t>
  </si>
  <si>
    <t>GRAND TOTAL</t>
  </si>
  <si>
    <t xml:space="preserve">         Taiwan</t>
  </si>
  <si>
    <t xml:space="preserve">   Chiangrai</t>
  </si>
  <si>
    <t xml:space="preserve">         Philippines</t>
  </si>
  <si>
    <t xml:space="preserve">Sub-Total  </t>
  </si>
  <si>
    <t>ASIA PACIFIC AREA</t>
  </si>
  <si>
    <t>Australia</t>
  </si>
  <si>
    <t xml:space="preserve">   Berbakti K L Club</t>
  </si>
  <si>
    <t xml:space="preserve">   Lanna Chiangmai</t>
  </si>
  <si>
    <t>UNIT: US$</t>
  </si>
  <si>
    <t>SUB TOTAL</t>
  </si>
  <si>
    <t>Paid</t>
  </si>
  <si>
    <t xml:space="preserve">     Y's Men International Asia Pacific Area Office</t>
  </si>
  <si>
    <t xml:space="preserve">   Phnom Penh</t>
  </si>
  <si>
    <t xml:space="preserve">..\ </t>
  </si>
  <si>
    <t xml:space="preserve">   Johor Eagle</t>
  </si>
  <si>
    <t xml:space="preserve">   Kathmandu Valley</t>
  </si>
  <si>
    <t xml:space="preserve">                                    STATEMENT OF ASIA PACIFIC AREA DUES AND NDERF 2021-2022</t>
  </si>
  <si>
    <t>AREA DUES - 2021/2022</t>
  </si>
  <si>
    <t>2021/2022</t>
  </si>
  <si>
    <t xml:space="preserve">   Loikaw</t>
  </si>
  <si>
    <t xml:space="preserve">   Mandalay</t>
  </si>
  <si>
    <t xml:space="preserve">   Myitkyina</t>
  </si>
  <si>
    <t xml:space="preserve">   Tawwin</t>
  </si>
  <si>
    <t>3/</t>
  </si>
  <si>
    <t>1/</t>
  </si>
  <si>
    <t>2/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</si>
  <si>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</si>
  <si>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</si>
  <si>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</si>
  <si>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</si>
  <si>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</si>
  <si>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</si>
  <si>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</si>
  <si>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</si>
  <si>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</si>
  <si>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</si>
  <si>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</si>
  <si>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</si>
  <si>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</si>
  <si>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</si>
  <si>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</si>
  <si>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</si>
  <si>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</si>
  <si>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</si>
  <si>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</si>
  <si>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</si>
  <si>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</si>
  <si>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 xml:space="preserve">   </t>
  </si>
  <si>
    <t>Budget</t>
  </si>
  <si>
    <t>As of February 12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</si>
</sst>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HK$&quot;#,##0_);\(&quot;HK$&quot;#,##0\)"/>
    <numFmt numFmtId="193" formatCode="&quot;HK$&quot;#,##0_);[Red]\(&quot;HK$&quot;#,##0\)"/>
    <numFmt numFmtId="194" formatCode="&quot;HK$&quot;#,##0.00_);\(&quot;HK$&quot;#,##0.00\)"/>
    <numFmt numFmtId="195" formatCode="&quot;HK$&quot;#,##0.00_);[Red]\(&quot;HK$&quot;#,##0.00\)"/>
    <numFmt numFmtId="196" formatCode="_(&quot;HK$&quot;* #,##0_);_(&quot;HK$&quot;* \(#,##0\);_(&quot;HK$&quot;* &quot;-&quot;_);_(@_)"/>
    <numFmt numFmtId="197" formatCode="_(&quot;HK$&quot;* #,##0.00_);_(&quot;HK$&quot;* \(#,##0.00\);_(&quot;HK$&quot;* &quot;-&quot;??_);_(@_)"/>
    <numFmt numFmtId="198" formatCode="&quot;US$&quot;#,##0_);\(&quot;US$&quot;#,##0\)"/>
    <numFmt numFmtId="199" formatCode="&quot;US$&quot;#,##0_);[Red]\(&quot;US$&quot;#,##0\)"/>
    <numFmt numFmtId="200" formatCode="&quot;US$&quot;#,##0.00_);\(&quot;US$&quot;#,##0.00\)"/>
    <numFmt numFmtId="201" formatCode="&quot;US$&quot;#,##0.00_);[Red]\(&quot;US$&quot;#,##0.00\)"/>
    <numFmt numFmtId="202" formatCode="0.00_);\(0.00\)"/>
    <numFmt numFmtId="203" formatCode="#,##0.00_ "/>
  </numFmts>
  <fonts count="65">
    <font>
      <sz val="11"/>
      <color theme="1"/>
      <name val="Calibri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8"/>
      <color indexed="63"/>
      <name val="Arial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8"/>
      <color rgb="FF555555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39" fontId="53" fillId="0" borderId="0" xfId="0" applyNumberFormat="1" applyFont="1" applyAlignment="1">
      <alignment/>
    </xf>
    <xf numFmtId="0" fontId="54" fillId="0" borderId="0" xfId="0" applyFont="1" applyAlignment="1">
      <alignment/>
    </xf>
    <xf numFmtId="39" fontId="53" fillId="0" borderId="0" xfId="0" applyNumberFormat="1" applyFont="1" applyAlignment="1">
      <alignment horizontal="right"/>
    </xf>
    <xf numFmtId="39" fontId="2" fillId="0" borderId="0" xfId="0" applyNumberFormat="1" applyFont="1" applyAlignment="1">
      <alignment/>
    </xf>
    <xf numFmtId="190" fontId="53" fillId="0" borderId="0" xfId="0" applyNumberFormat="1" applyFont="1" applyAlignment="1">
      <alignment/>
    </xf>
    <xf numFmtId="202" fontId="53" fillId="0" borderId="0" xfId="0" applyNumberFormat="1" applyFont="1" applyAlignment="1">
      <alignment horizontal="left"/>
    </xf>
    <xf numFmtId="0" fontId="55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191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4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39" fontId="2" fillId="0" borderId="17" xfId="0" applyNumberFormat="1" applyFont="1" applyBorder="1" applyAlignment="1">
      <alignment/>
    </xf>
    <xf numFmtId="39" fontId="2" fillId="0" borderId="18" xfId="0" applyNumberFormat="1" applyFont="1" applyBorder="1" applyAlignment="1">
      <alignment/>
    </xf>
    <xf numFmtId="3" fontId="53" fillId="0" borderId="19" xfId="0" applyNumberFormat="1" applyFont="1" applyBorder="1" applyAlignment="1">
      <alignment horizontal="center"/>
    </xf>
    <xf numFmtId="39" fontId="53" fillId="0" borderId="19" xfId="0" applyNumberFormat="1" applyFont="1" applyBorder="1" applyAlignment="1">
      <alignment/>
    </xf>
    <xf numFmtId="39" fontId="2" fillId="0" borderId="19" xfId="0" applyNumberFormat="1" applyFont="1" applyBorder="1" applyAlignment="1">
      <alignment/>
    </xf>
    <xf numFmtId="3" fontId="53" fillId="0" borderId="20" xfId="0" applyNumberFormat="1" applyFont="1" applyBorder="1" applyAlignment="1">
      <alignment horizontal="center"/>
    </xf>
    <xf numFmtId="39" fontId="53" fillId="0" borderId="20" xfId="0" applyNumberFormat="1" applyFont="1" applyBorder="1" applyAlignment="1">
      <alignment/>
    </xf>
    <xf numFmtId="3" fontId="53" fillId="0" borderId="17" xfId="0" applyNumberFormat="1" applyFont="1" applyBorder="1" applyAlignment="1">
      <alignment horizontal="center"/>
    </xf>
    <xf numFmtId="39" fontId="53" fillId="0" borderId="17" xfId="0" applyNumberFormat="1" applyFont="1" applyBorder="1" applyAlignment="1">
      <alignment/>
    </xf>
    <xf numFmtId="39" fontId="53" fillId="0" borderId="18" xfId="0" applyNumberFormat="1" applyFont="1" applyBorder="1" applyAlignment="1">
      <alignment horizontal="right"/>
    </xf>
    <xf numFmtId="1" fontId="53" fillId="0" borderId="19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" fontId="53" fillId="0" borderId="21" xfId="0" applyNumberFormat="1" applyFont="1" applyBorder="1" applyAlignment="1">
      <alignment horizontal="center"/>
    </xf>
    <xf numFmtId="1" fontId="53" fillId="0" borderId="21" xfId="0" applyNumberFormat="1" applyFont="1" applyBorder="1" applyAlignment="1">
      <alignment horizontal="center"/>
    </xf>
    <xf numFmtId="39" fontId="53" fillId="0" borderId="21" xfId="0" applyNumberFormat="1" applyFont="1" applyBorder="1" applyAlignment="1">
      <alignment/>
    </xf>
    <xf numFmtId="39" fontId="2" fillId="0" borderId="21" xfId="0" applyNumberFormat="1" applyFont="1" applyBorder="1" applyAlignment="1">
      <alignment/>
    </xf>
    <xf numFmtId="1" fontId="53" fillId="0" borderId="17" xfId="0" applyNumberFormat="1" applyFont="1" applyBorder="1" applyAlignment="1">
      <alignment horizontal="center"/>
    </xf>
    <xf numFmtId="3" fontId="53" fillId="0" borderId="22" xfId="0" applyNumberFormat="1" applyFont="1" applyBorder="1" applyAlignment="1">
      <alignment horizontal="center"/>
    </xf>
    <xf numFmtId="1" fontId="53" fillId="0" borderId="22" xfId="0" applyNumberFormat="1" applyFont="1" applyBorder="1" applyAlignment="1">
      <alignment horizontal="center"/>
    </xf>
    <xf numFmtId="39" fontId="53" fillId="0" borderId="22" xfId="0" applyNumberFormat="1" applyFont="1" applyBorder="1" applyAlignment="1">
      <alignment/>
    </xf>
    <xf numFmtId="39" fontId="2" fillId="0" borderId="22" xfId="0" applyNumberFormat="1" applyFont="1" applyBorder="1" applyAlignment="1">
      <alignment/>
    </xf>
    <xf numFmtId="39" fontId="53" fillId="33" borderId="21" xfId="0" applyNumberFormat="1" applyFont="1" applyFill="1" applyBorder="1" applyAlignment="1">
      <alignment/>
    </xf>
    <xf numFmtId="1" fontId="53" fillId="0" borderId="15" xfId="0" applyNumberFormat="1" applyFont="1" applyBorder="1" applyAlignment="1">
      <alignment horizontal="center"/>
    </xf>
    <xf numFmtId="39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39" fontId="53" fillId="0" borderId="23" xfId="0" applyNumberFormat="1" applyFont="1" applyBorder="1" applyAlignment="1">
      <alignment horizontal="right"/>
    </xf>
    <xf numFmtId="39" fontId="2" fillId="0" borderId="24" xfId="0" applyNumberFormat="1" applyFont="1" applyBorder="1" applyAlignment="1">
      <alignment/>
    </xf>
    <xf numFmtId="0" fontId="60" fillId="0" borderId="0" xfId="0" applyFont="1" applyAlignment="1">
      <alignment horizontal="right"/>
    </xf>
    <xf numFmtId="3" fontId="53" fillId="0" borderId="16" xfId="0" applyNumberFormat="1" applyFont="1" applyBorder="1" applyAlignment="1">
      <alignment horizontal="center"/>
    </xf>
    <xf numFmtId="3" fontId="61" fillId="0" borderId="0" xfId="0" applyNumberFormat="1" applyFont="1" applyAlignment="1">
      <alignment/>
    </xf>
    <xf numFmtId="39" fontId="53" fillId="0" borderId="15" xfId="0" applyNumberFormat="1" applyFont="1" applyBorder="1" applyAlignment="1">
      <alignment/>
    </xf>
    <xf numFmtId="1" fontId="53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39" fontId="2" fillId="34" borderId="17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9" fontId="2" fillId="34" borderId="21" xfId="0" applyNumberFormat="1" applyFont="1" applyFill="1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28" xfId="0" applyFont="1" applyBorder="1" applyAlignment="1">
      <alignment/>
    </xf>
    <xf numFmtId="3" fontId="53" fillId="33" borderId="2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26" xfId="0" applyFont="1" applyBorder="1" applyAlignment="1">
      <alignment horizontal="left"/>
    </xf>
    <xf numFmtId="0" fontId="56" fillId="0" borderId="27" xfId="0" applyFont="1" applyBorder="1" applyAlignment="1">
      <alignment horizontal="left"/>
    </xf>
    <xf numFmtId="0" fontId="56" fillId="0" borderId="28" xfId="0" applyFont="1" applyBorder="1" applyAlignment="1">
      <alignment horizontal="left"/>
    </xf>
    <xf numFmtId="39" fontId="53" fillId="0" borderId="29" xfId="0" applyNumberFormat="1" applyFont="1" applyBorder="1" applyAlignment="1">
      <alignment/>
    </xf>
    <xf numFmtId="39" fontId="2" fillId="0" borderId="30" xfId="0" applyNumberFormat="1" applyFont="1" applyBorder="1" applyAlignment="1">
      <alignment/>
    </xf>
    <xf numFmtId="39" fontId="2" fillId="0" borderId="11" xfId="0" applyNumberFormat="1" applyFont="1" applyBorder="1" applyAlignment="1">
      <alignment/>
    </xf>
    <xf numFmtId="39" fontId="2" fillId="0" borderId="31" xfId="0" applyNumberFormat="1" applyFont="1" applyBorder="1" applyAlignment="1">
      <alignment/>
    </xf>
    <xf numFmtId="39" fontId="2" fillId="0" borderId="32" xfId="0" applyNumberFormat="1" applyFont="1" applyBorder="1" applyAlignment="1">
      <alignment/>
    </xf>
    <xf numFmtId="39" fontId="2" fillId="33" borderId="15" xfId="0" applyNumberFormat="1" applyFont="1" applyFill="1" applyBorder="1" applyAlignment="1">
      <alignment/>
    </xf>
    <xf numFmtId="39" fontId="61" fillId="0" borderId="15" xfId="0" applyNumberFormat="1" applyFont="1" applyBorder="1" applyAlignment="1">
      <alignment/>
    </xf>
    <xf numFmtId="39" fontId="61" fillId="33" borderId="15" xfId="0" applyNumberFormat="1" applyFont="1" applyFill="1" applyBorder="1" applyAlignment="1">
      <alignment/>
    </xf>
    <xf numFmtId="39" fontId="2" fillId="0" borderId="23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56" fillId="0" borderId="33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left"/>
    </xf>
    <xf numFmtId="0" fontId="56" fillId="0" borderId="36" xfId="0" applyFont="1" applyBorder="1" applyAlignment="1">
      <alignment horizontal="left"/>
    </xf>
    <xf numFmtId="0" fontId="56" fillId="0" borderId="37" xfId="0" applyFont="1" applyBorder="1" applyAlignment="1">
      <alignment horizontal="left"/>
    </xf>
    <xf numFmtId="0" fontId="56" fillId="0" borderId="33" xfId="0" applyFont="1" applyBorder="1" applyAlignment="1">
      <alignment horizontal="right"/>
    </xf>
    <xf numFmtId="0" fontId="56" fillId="0" borderId="17" xfId="0" applyFont="1" applyBorder="1" applyAlignment="1">
      <alignment horizontal="right"/>
    </xf>
    <xf numFmtId="0" fontId="56" fillId="34" borderId="26" xfId="0" applyFont="1" applyFill="1" applyBorder="1" applyAlignment="1">
      <alignment/>
    </xf>
    <xf numFmtId="0" fontId="56" fillId="34" borderId="27" xfId="0" applyFont="1" applyFill="1" applyBorder="1" applyAlignment="1">
      <alignment/>
    </xf>
    <xf numFmtId="0" fontId="56" fillId="34" borderId="28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38" xfId="0" applyFont="1" applyBorder="1" applyAlignment="1">
      <alignment horizontal="right"/>
    </xf>
    <xf numFmtId="0" fontId="56" fillId="0" borderId="22" xfId="0" applyFont="1" applyBorder="1" applyAlignment="1">
      <alignment horizontal="right"/>
    </xf>
    <xf numFmtId="0" fontId="56" fillId="0" borderId="26" xfId="0" applyFont="1" applyBorder="1" applyAlignment="1">
      <alignment horizontal="left"/>
    </xf>
    <xf numFmtId="0" fontId="56" fillId="0" borderId="27" xfId="0" applyFont="1" applyBorder="1" applyAlignment="1">
      <alignment horizontal="left"/>
    </xf>
    <xf numFmtId="0" fontId="56" fillId="0" borderId="28" xfId="0" applyFont="1" applyBorder="1" applyAlignment="1">
      <alignment horizontal="left"/>
    </xf>
    <xf numFmtId="0" fontId="56" fillId="33" borderId="26" xfId="0" applyFont="1" applyFill="1" applyBorder="1" applyAlignment="1">
      <alignment horizontal="left"/>
    </xf>
    <xf numFmtId="0" fontId="56" fillId="33" borderId="27" xfId="0" applyFont="1" applyFill="1" applyBorder="1" applyAlignment="1">
      <alignment horizontal="left"/>
    </xf>
    <xf numFmtId="0" fontId="56" fillId="33" borderId="28" xfId="0" applyFont="1" applyFill="1" applyBorder="1" applyAlignment="1">
      <alignment horizontal="left"/>
    </xf>
    <xf numFmtId="0" fontId="56" fillId="34" borderId="26" xfId="0" applyFont="1" applyFill="1" applyBorder="1" applyAlignment="1">
      <alignment horizontal="left"/>
    </xf>
    <xf numFmtId="0" fontId="56" fillId="34" borderId="27" xfId="0" applyFont="1" applyFill="1" applyBorder="1" applyAlignment="1">
      <alignment horizontal="left"/>
    </xf>
    <xf numFmtId="0" fontId="56" fillId="34" borderId="28" xfId="0" applyFont="1" applyFill="1" applyBorder="1" applyAlignment="1">
      <alignment horizontal="left"/>
    </xf>
    <xf numFmtId="0" fontId="56" fillId="0" borderId="39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40" xfId="0" applyFont="1" applyBorder="1" applyAlignment="1">
      <alignment horizontal="right"/>
    </xf>
    <xf numFmtId="0" fontId="56" fillId="0" borderId="24" xfId="0" applyFont="1" applyBorder="1" applyAlignment="1">
      <alignment horizontal="right"/>
    </xf>
    <xf numFmtId="0" fontId="56" fillId="0" borderId="12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41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34" borderId="40" xfId="0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/>
    </xf>
    <xf numFmtId="0" fontId="56" fillId="34" borderId="42" xfId="0" applyFont="1" applyFill="1" applyBorder="1" applyAlignment="1">
      <alignment horizontal="center"/>
    </xf>
    <xf numFmtId="0" fontId="56" fillId="0" borderId="42" xfId="0" applyFont="1" applyBorder="1" applyAlignment="1">
      <alignment horizontal="right"/>
    </xf>
    <xf numFmtId="0" fontId="56" fillId="0" borderId="43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57" fillId="0" borderId="40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zoomScale="81" zoomScaleNormal="81" zoomScalePageLayoutView="0" workbookViewId="0" topLeftCell="A1">
      <selection activeCell="I41" sqref="I41"/>
    </sheetView>
  </sheetViews>
  <sheetFormatPr defaultColWidth="9.140625" defaultRowHeight="15"/>
  <cols>
    <col min="1" max="1" width="9.8515625" style="64" customWidth="1"/>
    <col min="2" max="2" width="9.140625" style="64" hidden="1" customWidth="1"/>
    <col min="3" max="3" width="9.00390625" style="64" customWidth="1"/>
    <col min="4" max="4" width="3.00390625" style="64" customWidth="1"/>
    <col min="5" max="5" width="11.421875" style="64" customWidth="1"/>
    <col min="6" max="7" width="8.28125" style="64" customWidth="1"/>
    <col min="8" max="8" width="12.8515625" style="64" customWidth="1"/>
    <col min="9" max="9" width="11.140625" style="64" customWidth="1"/>
    <col min="10" max="10" width="13.421875" style="64" customWidth="1"/>
    <col min="11" max="11" width="12.140625" style="64" customWidth="1"/>
    <col min="12" max="12" width="10.421875" style="64" customWidth="1"/>
    <col min="13" max="13" width="11.421875" style="64" customWidth="1"/>
    <col min="14" max="14" width="11.28125" style="64" customWidth="1"/>
    <col min="15" max="15" width="11.421875" style="64" customWidth="1"/>
    <col min="16" max="16" width="16.421875" style="64" customWidth="1"/>
    <col min="17" max="17" width="9.421875" style="64" bestFit="1" customWidth="1"/>
    <col min="18" max="18" width="9.00390625" style="64" customWidth="1"/>
    <col min="19" max="19" width="13.140625" style="64" customWidth="1"/>
    <col min="20" max="23" width="9.00390625" style="64" customWidth="1"/>
    <col min="24" max="16384" width="9.00390625" style="64" customWidth="1"/>
  </cols>
  <sheetData>
    <row r="1" spans="3:16" ht="20.25">
      <c r="C1" s="128" t="s">
        <v>30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3:16" ht="17.25"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30" t="s">
        <v>68</v>
      </c>
      <c r="P2" s="131"/>
    </row>
    <row r="3" spans="3:16" ht="19.5" thickBot="1">
      <c r="C3" s="132" t="s">
        <v>35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50" t="s">
        <v>27</v>
      </c>
    </row>
    <row r="4" spans="1:23" ht="20.25" customHeight="1" thickBot="1">
      <c r="A4" s="134"/>
      <c r="B4" s="134"/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56"/>
      <c r="Q4" s="14"/>
      <c r="R4" s="63"/>
      <c r="S4" s="63"/>
      <c r="T4" s="65"/>
      <c r="U4" s="65"/>
      <c r="V4" s="65"/>
      <c r="W4" s="65"/>
    </row>
    <row r="5" spans="1:23" ht="15.75" customHeight="1">
      <c r="A5" s="100"/>
      <c r="B5" s="101"/>
      <c r="C5" s="113" t="s">
        <v>23</v>
      </c>
      <c r="D5" s="114"/>
      <c r="E5" s="114"/>
      <c r="F5" s="114" t="s">
        <v>1</v>
      </c>
      <c r="G5" s="114"/>
      <c r="H5" s="137" t="s">
        <v>36</v>
      </c>
      <c r="I5" s="138"/>
      <c r="J5" s="138"/>
      <c r="K5" s="139"/>
      <c r="L5" s="67" t="s">
        <v>4</v>
      </c>
      <c r="M5" s="67" t="s">
        <v>4</v>
      </c>
      <c r="N5" s="114" t="s">
        <v>28</v>
      </c>
      <c r="O5" s="137"/>
      <c r="P5" s="8" t="s">
        <v>18</v>
      </c>
      <c r="Q5" s="65"/>
      <c r="R5" s="65"/>
      <c r="S5" s="65"/>
      <c r="T5" s="65"/>
      <c r="U5" s="65"/>
      <c r="V5" s="65"/>
      <c r="W5" s="1"/>
    </row>
    <row r="6" spans="1:23" ht="18" customHeight="1" thickBot="1">
      <c r="A6" s="65"/>
      <c r="B6" s="66"/>
      <c r="C6" s="120" t="s">
        <v>0</v>
      </c>
      <c r="D6" s="121"/>
      <c r="E6" s="121"/>
      <c r="F6" s="19" t="s">
        <v>2</v>
      </c>
      <c r="G6" s="19" t="s">
        <v>3</v>
      </c>
      <c r="H6" s="19" t="s">
        <v>2</v>
      </c>
      <c r="I6" s="19" t="s">
        <v>29</v>
      </c>
      <c r="J6" s="19" t="s">
        <v>3</v>
      </c>
      <c r="K6" s="20" t="s">
        <v>29</v>
      </c>
      <c r="L6" s="19" t="s">
        <v>37</v>
      </c>
      <c r="M6" s="19" t="s">
        <v>29</v>
      </c>
      <c r="N6" s="19" t="s">
        <v>2</v>
      </c>
      <c r="O6" s="19" t="s">
        <v>3</v>
      </c>
      <c r="P6" s="57" t="s">
        <v>37</v>
      </c>
      <c r="Q6" s="65"/>
      <c r="R6" s="65"/>
      <c r="S6" s="65"/>
      <c r="T6" s="65"/>
      <c r="U6" s="65"/>
      <c r="V6" s="65"/>
      <c r="W6" s="65"/>
    </row>
    <row r="7" spans="1:23" ht="18" customHeight="1" thickBot="1">
      <c r="A7" s="65" t="s">
        <v>42</v>
      </c>
      <c r="B7" s="66"/>
      <c r="C7" s="122" t="s">
        <v>24</v>
      </c>
      <c r="D7" s="123"/>
      <c r="E7" s="124"/>
      <c r="F7" s="21">
        <v>150</v>
      </c>
      <c r="G7" s="21"/>
      <c r="H7" s="22">
        <v>450</v>
      </c>
      <c r="I7" s="60"/>
      <c r="J7" s="22"/>
      <c r="K7" s="22"/>
      <c r="L7" s="22">
        <v>300</v>
      </c>
      <c r="M7" s="60"/>
      <c r="N7" s="22">
        <f>C4+M7</f>
        <v>0</v>
      </c>
      <c r="O7" s="22">
        <f>K7</f>
        <v>0</v>
      </c>
      <c r="P7" s="23">
        <f>N7+O7</f>
        <v>0</v>
      </c>
      <c r="Q7" s="65"/>
      <c r="R7" s="65"/>
      <c r="S7" s="65"/>
      <c r="T7" s="65"/>
      <c r="U7" s="65"/>
      <c r="V7" s="65"/>
      <c r="W7" s="65"/>
    </row>
    <row r="8" spans="1:23" ht="18" customHeight="1" thickBot="1">
      <c r="A8" s="65"/>
      <c r="B8" s="65" t="s">
        <v>42</v>
      </c>
      <c r="C8" s="115" t="s">
        <v>22</v>
      </c>
      <c r="D8" s="116"/>
      <c r="E8" s="125"/>
      <c r="F8" s="21">
        <v>150</v>
      </c>
      <c r="G8" s="21"/>
      <c r="H8" s="22">
        <v>450</v>
      </c>
      <c r="I8" s="22"/>
      <c r="J8" s="22"/>
      <c r="K8" s="22"/>
      <c r="L8" s="22">
        <v>300</v>
      </c>
      <c r="M8" s="22"/>
      <c r="N8" s="22">
        <v>0</v>
      </c>
      <c r="O8" s="22">
        <f>SUM(O7)</f>
        <v>0</v>
      </c>
      <c r="P8" s="23">
        <f>SUM(P7)</f>
        <v>0</v>
      </c>
      <c r="Q8" s="65"/>
      <c r="R8" s="65"/>
      <c r="S8" s="65"/>
      <c r="T8" s="65"/>
      <c r="U8" s="65"/>
      <c r="V8" s="65"/>
      <c r="W8" s="65"/>
    </row>
    <row r="9" spans="1:23" ht="18" customHeight="1">
      <c r="A9" s="65" t="s">
        <v>43</v>
      </c>
      <c r="B9" s="65" t="s">
        <v>42</v>
      </c>
      <c r="C9" s="113" t="s">
        <v>5</v>
      </c>
      <c r="D9" s="114"/>
      <c r="E9" s="114"/>
      <c r="F9" s="24">
        <v>778</v>
      </c>
      <c r="G9" s="24"/>
      <c r="H9" s="25">
        <v>2334</v>
      </c>
      <c r="I9" s="25">
        <v>2334</v>
      </c>
      <c r="J9" s="26"/>
      <c r="K9" s="26"/>
      <c r="L9" s="25">
        <v>1556</v>
      </c>
      <c r="M9" s="25">
        <v>1556</v>
      </c>
      <c r="N9" s="25">
        <f>I9+L9</f>
        <v>3890</v>
      </c>
      <c r="O9" s="26"/>
      <c r="P9" s="78">
        <f>N9+O9</f>
        <v>3890</v>
      </c>
      <c r="Q9" s="65"/>
      <c r="R9" s="65"/>
      <c r="S9" s="65"/>
      <c r="T9" s="65"/>
      <c r="U9" s="65"/>
      <c r="V9" s="65"/>
      <c r="W9" s="65"/>
    </row>
    <row r="10" spans="1:23" ht="18" customHeight="1" thickBot="1">
      <c r="A10" s="65" t="s">
        <v>44</v>
      </c>
      <c r="B10" s="65" t="s">
        <v>42</v>
      </c>
      <c r="C10" s="126" t="s">
        <v>6</v>
      </c>
      <c r="D10" s="127"/>
      <c r="E10" s="127"/>
      <c r="F10" s="27">
        <v>1367</v>
      </c>
      <c r="G10" s="27">
        <v>1366</v>
      </c>
      <c r="H10" s="28">
        <v>4101</v>
      </c>
      <c r="I10" s="28">
        <v>4101</v>
      </c>
      <c r="J10" s="28"/>
      <c r="K10" s="28"/>
      <c r="L10" s="28">
        <v>2734</v>
      </c>
      <c r="M10" s="28">
        <v>2734</v>
      </c>
      <c r="N10" s="41">
        <f>I10+L10</f>
        <v>6835</v>
      </c>
      <c r="O10" s="76"/>
      <c r="P10" s="77">
        <f>N10+O10</f>
        <v>6835</v>
      </c>
      <c r="Q10" s="65"/>
      <c r="R10" s="65"/>
      <c r="S10" s="1"/>
      <c r="T10" s="65"/>
      <c r="U10" s="1"/>
      <c r="V10" s="65"/>
      <c r="W10" s="65"/>
    </row>
    <row r="11" spans="1:23" ht="18" customHeight="1" thickBot="1">
      <c r="A11" s="65"/>
      <c r="B11" s="65" t="s">
        <v>42</v>
      </c>
      <c r="C11" s="92" t="s">
        <v>22</v>
      </c>
      <c r="D11" s="93"/>
      <c r="E11" s="93"/>
      <c r="F11" s="29">
        <f>SUM(F9:F10)</f>
        <v>2145</v>
      </c>
      <c r="G11" s="29"/>
      <c r="H11" s="30">
        <f>SUM(H9:H10)</f>
        <v>6435</v>
      </c>
      <c r="I11" s="22">
        <f>SUM(I9:I10)</f>
        <v>6435</v>
      </c>
      <c r="J11" s="30"/>
      <c r="K11" s="30"/>
      <c r="L11" s="30">
        <f>SUM(L9:L10)</f>
        <v>4290</v>
      </c>
      <c r="M11" s="22">
        <f>SUM(M9:M10)</f>
        <v>4290</v>
      </c>
      <c r="N11" s="30">
        <f>SUM(N9:N10)</f>
        <v>10725</v>
      </c>
      <c r="O11" s="30"/>
      <c r="P11" s="31">
        <f>SUM(P9:P10)</f>
        <v>10725</v>
      </c>
      <c r="Q11" s="65"/>
      <c r="R11" s="1"/>
      <c r="S11" s="1"/>
      <c r="T11" s="65"/>
      <c r="U11" s="65"/>
      <c r="V11" s="65"/>
      <c r="W11" s="65"/>
    </row>
    <row r="12" spans="1:23" ht="18" customHeight="1">
      <c r="A12" s="65"/>
      <c r="B12" s="65" t="s">
        <v>42</v>
      </c>
      <c r="C12" s="113" t="s">
        <v>12</v>
      </c>
      <c r="D12" s="114"/>
      <c r="E12" s="114"/>
      <c r="F12" s="24"/>
      <c r="G12" s="32"/>
      <c r="H12" s="25"/>
      <c r="I12" s="26"/>
      <c r="J12" s="25"/>
      <c r="K12" s="25"/>
      <c r="L12" s="25"/>
      <c r="M12" s="26"/>
      <c r="N12" s="25"/>
      <c r="O12" s="25"/>
      <c r="P12" s="33"/>
      <c r="Q12" s="65"/>
      <c r="R12" s="1"/>
      <c r="S12" s="4"/>
      <c r="T12" s="65"/>
      <c r="U12" s="65"/>
      <c r="V12" s="65"/>
      <c r="W12" s="65"/>
    </row>
    <row r="13" spans="1:23" ht="18" customHeight="1" thickBot="1">
      <c r="A13" s="65" t="s">
        <v>45</v>
      </c>
      <c r="B13" s="65" t="s">
        <v>42</v>
      </c>
      <c r="C13" s="68" t="s">
        <v>17</v>
      </c>
      <c r="D13" s="69"/>
      <c r="E13" s="70"/>
      <c r="F13" s="34">
        <v>299</v>
      </c>
      <c r="G13" s="35"/>
      <c r="H13" s="36">
        <v>897</v>
      </c>
      <c r="I13" s="36">
        <v>897</v>
      </c>
      <c r="J13" s="37"/>
      <c r="K13" s="37"/>
      <c r="L13" s="36">
        <v>598</v>
      </c>
      <c r="M13" s="36">
        <v>598</v>
      </c>
      <c r="N13" s="41">
        <f>I13+L13</f>
        <v>1495</v>
      </c>
      <c r="O13" s="42"/>
      <c r="P13" s="79">
        <f>N13+O13</f>
        <v>1495</v>
      </c>
      <c r="Q13" s="52"/>
      <c r="R13" s="65"/>
      <c r="S13" s="4"/>
      <c r="T13" s="65"/>
      <c r="U13" s="65"/>
      <c r="V13" s="65"/>
      <c r="W13" s="65"/>
    </row>
    <row r="14" spans="1:23" ht="18" customHeight="1" thickBot="1">
      <c r="A14" s="65"/>
      <c r="B14" s="65" t="s">
        <v>42</v>
      </c>
      <c r="C14" s="115" t="s">
        <v>22</v>
      </c>
      <c r="D14" s="116"/>
      <c r="E14" s="116"/>
      <c r="F14" s="29">
        <v>299</v>
      </c>
      <c r="G14" s="38"/>
      <c r="H14" s="30">
        <v>897</v>
      </c>
      <c r="I14" s="30">
        <f>SUM(I13)</f>
        <v>897</v>
      </c>
      <c r="J14" s="22"/>
      <c r="K14" s="22"/>
      <c r="L14" s="30">
        <v>598</v>
      </c>
      <c r="M14" s="30">
        <f>SUM(M13)</f>
        <v>598</v>
      </c>
      <c r="N14" s="30">
        <v>1495</v>
      </c>
      <c r="O14" s="22"/>
      <c r="P14" s="31">
        <f>SUM(P13)</f>
        <v>1495</v>
      </c>
      <c r="Q14" s="5"/>
      <c r="R14" s="65"/>
      <c r="S14" s="3"/>
      <c r="T14" s="65"/>
      <c r="U14" s="65"/>
      <c r="V14" s="65"/>
      <c r="W14" s="65"/>
    </row>
    <row r="15" spans="1:23" ht="18" customHeight="1">
      <c r="A15" s="65"/>
      <c r="B15" s="65" t="s">
        <v>42</v>
      </c>
      <c r="C15" s="117" t="s">
        <v>16</v>
      </c>
      <c r="D15" s="118"/>
      <c r="E15" s="119"/>
      <c r="F15" s="24"/>
      <c r="G15" s="32"/>
      <c r="H15" s="25"/>
      <c r="I15" s="26"/>
      <c r="J15" s="25"/>
      <c r="K15" s="25"/>
      <c r="L15" s="25"/>
      <c r="M15" s="26"/>
      <c r="N15" s="25"/>
      <c r="O15" s="25"/>
      <c r="P15" s="33"/>
      <c r="Q15" s="65"/>
      <c r="R15" s="65"/>
      <c r="S15" s="3"/>
      <c r="T15" s="65"/>
      <c r="U15" s="65"/>
      <c r="V15" s="65"/>
      <c r="W15" s="65"/>
    </row>
    <row r="16" spans="1:23" ht="18" customHeight="1">
      <c r="A16" s="65" t="s">
        <v>46</v>
      </c>
      <c r="B16" s="65" t="s">
        <v>42</v>
      </c>
      <c r="C16" s="73" t="s">
        <v>10</v>
      </c>
      <c r="D16" s="74"/>
      <c r="E16" s="75"/>
      <c r="F16" s="34">
        <v>22</v>
      </c>
      <c r="G16" s="34">
        <v>22</v>
      </c>
      <c r="H16" s="36">
        <v>66</v>
      </c>
      <c r="I16" s="36">
        <v>66</v>
      </c>
      <c r="J16" s="36">
        <v>66</v>
      </c>
      <c r="K16" s="36">
        <v>66</v>
      </c>
      <c r="L16" s="36">
        <v>44</v>
      </c>
      <c r="M16" s="36">
        <v>44</v>
      </c>
      <c r="N16" s="36">
        <f aca="true" t="shared" si="0" ref="N16:N24">I16+L16</f>
        <v>110</v>
      </c>
      <c r="O16" s="36">
        <v>66</v>
      </c>
      <c r="P16" s="80">
        <f aca="true" t="shared" si="1" ref="P16:P31">N16+O16</f>
        <v>176</v>
      </c>
      <c r="Q16" s="65"/>
      <c r="R16" s="2"/>
      <c r="S16" s="65"/>
      <c r="T16" s="65"/>
      <c r="U16" s="65"/>
      <c r="V16" s="65"/>
      <c r="W16" s="65"/>
    </row>
    <row r="17" spans="1:23" ht="18" customHeight="1">
      <c r="A17" s="65" t="s">
        <v>47</v>
      </c>
      <c r="B17" s="65" t="s">
        <v>42</v>
      </c>
      <c r="C17" s="107" t="s">
        <v>9</v>
      </c>
      <c r="D17" s="108"/>
      <c r="E17" s="109"/>
      <c r="F17" s="71">
        <v>15</v>
      </c>
      <c r="G17" s="71"/>
      <c r="H17" s="43">
        <v>45</v>
      </c>
      <c r="I17" s="43">
        <v>45</v>
      </c>
      <c r="J17" s="43"/>
      <c r="K17" s="43"/>
      <c r="L17" s="43">
        <v>30</v>
      </c>
      <c r="M17" s="43">
        <v>30</v>
      </c>
      <c r="N17" s="36">
        <f t="shared" si="0"/>
        <v>75</v>
      </c>
      <c r="O17" s="36"/>
      <c r="P17" s="80">
        <f t="shared" si="1"/>
        <v>75</v>
      </c>
      <c r="Q17" s="65"/>
      <c r="R17" s="65"/>
      <c r="S17" s="65"/>
      <c r="T17" s="65"/>
      <c r="U17" s="65"/>
      <c r="V17" s="65"/>
      <c r="W17" s="65"/>
    </row>
    <row r="18" spans="1:23" ht="18" customHeight="1">
      <c r="A18" s="65" t="s">
        <v>48</v>
      </c>
      <c r="B18" s="65" t="s">
        <v>42</v>
      </c>
      <c r="C18" s="104" t="s">
        <v>25</v>
      </c>
      <c r="D18" s="105"/>
      <c r="E18" s="106"/>
      <c r="F18" s="34">
        <v>10</v>
      </c>
      <c r="G18" s="34">
        <v>10</v>
      </c>
      <c r="H18" s="37">
        <v>30</v>
      </c>
      <c r="I18" s="37">
        <v>30</v>
      </c>
      <c r="J18" s="36">
        <v>30</v>
      </c>
      <c r="K18" s="37">
        <v>30</v>
      </c>
      <c r="L18" s="36">
        <v>20</v>
      </c>
      <c r="M18" s="36">
        <v>20</v>
      </c>
      <c r="N18" s="36">
        <f t="shared" si="0"/>
        <v>50</v>
      </c>
      <c r="O18" s="36">
        <v>30</v>
      </c>
      <c r="P18" s="80">
        <f t="shared" si="1"/>
        <v>80</v>
      </c>
      <c r="Q18" s="65"/>
      <c r="R18" s="65"/>
      <c r="S18" s="65"/>
      <c r="T18" s="65"/>
      <c r="U18" s="65"/>
      <c r="V18" s="65"/>
      <c r="W18" s="65"/>
    </row>
    <row r="19" spans="1:23" ht="18" customHeight="1">
      <c r="A19" s="65" t="s">
        <v>49</v>
      </c>
      <c r="B19" s="65" t="s">
        <v>42</v>
      </c>
      <c r="C19" s="104" t="s">
        <v>8</v>
      </c>
      <c r="D19" s="105"/>
      <c r="E19" s="106"/>
      <c r="F19" s="34">
        <v>18</v>
      </c>
      <c r="G19" s="34">
        <v>18</v>
      </c>
      <c r="H19" s="36">
        <v>54</v>
      </c>
      <c r="I19" s="36">
        <v>54</v>
      </c>
      <c r="J19" s="36">
        <v>54</v>
      </c>
      <c r="K19" s="36">
        <v>54</v>
      </c>
      <c r="L19" s="36">
        <v>36</v>
      </c>
      <c r="M19" s="36">
        <v>36</v>
      </c>
      <c r="N19" s="41">
        <f t="shared" si="0"/>
        <v>90</v>
      </c>
      <c r="O19" s="36">
        <v>54</v>
      </c>
      <c r="P19" s="80">
        <f t="shared" si="1"/>
        <v>144</v>
      </c>
      <c r="Q19" s="65"/>
      <c r="R19" s="65"/>
      <c r="S19" s="65"/>
      <c r="T19" s="65"/>
      <c r="U19" s="65"/>
      <c r="V19" s="65"/>
      <c r="W19" s="65"/>
    </row>
    <row r="20" spans="1:23" ht="18" customHeight="1">
      <c r="A20" s="65" t="s">
        <v>50</v>
      </c>
      <c r="B20" s="65" t="s">
        <v>42</v>
      </c>
      <c r="C20" s="107" t="s">
        <v>14</v>
      </c>
      <c r="D20" s="108"/>
      <c r="E20" s="109"/>
      <c r="F20" s="71">
        <v>18</v>
      </c>
      <c r="G20" s="71"/>
      <c r="H20" s="43">
        <v>54</v>
      </c>
      <c r="I20" s="43">
        <v>54</v>
      </c>
      <c r="J20" s="43"/>
      <c r="K20" s="43"/>
      <c r="L20" s="43">
        <v>36</v>
      </c>
      <c r="M20" s="43">
        <v>36</v>
      </c>
      <c r="N20" s="36">
        <f t="shared" si="0"/>
        <v>90</v>
      </c>
      <c r="O20" s="36"/>
      <c r="P20" s="80">
        <f t="shared" si="1"/>
        <v>90</v>
      </c>
      <c r="Q20" s="65"/>
      <c r="R20" s="65"/>
      <c r="S20" s="65"/>
      <c r="T20" s="65"/>
      <c r="U20" s="65"/>
      <c r="V20" s="65"/>
      <c r="W20" s="65"/>
    </row>
    <row r="21" spans="1:23" ht="18" customHeight="1">
      <c r="A21" s="65" t="s">
        <v>51</v>
      </c>
      <c r="B21" s="65" t="s">
        <v>42</v>
      </c>
      <c r="C21" s="107" t="s">
        <v>26</v>
      </c>
      <c r="D21" s="108"/>
      <c r="E21" s="109"/>
      <c r="F21" s="71">
        <v>3</v>
      </c>
      <c r="G21" s="71"/>
      <c r="H21" s="43">
        <v>9</v>
      </c>
      <c r="I21" s="43">
        <v>9</v>
      </c>
      <c r="J21" s="43"/>
      <c r="K21" s="43"/>
      <c r="L21" s="43">
        <v>6</v>
      </c>
      <c r="M21" s="43">
        <v>6</v>
      </c>
      <c r="N21" s="36">
        <f t="shared" si="0"/>
        <v>15</v>
      </c>
      <c r="O21" s="36"/>
      <c r="P21" s="80">
        <f t="shared" si="1"/>
        <v>15</v>
      </c>
      <c r="Q21" s="65"/>
      <c r="R21" s="65"/>
      <c r="S21" s="65"/>
      <c r="T21" s="65"/>
      <c r="U21" s="65"/>
      <c r="V21" s="65"/>
      <c r="W21" s="65"/>
    </row>
    <row r="22" spans="1:23" ht="15.75">
      <c r="A22" s="65" t="s">
        <v>52</v>
      </c>
      <c r="B22" s="65" t="s">
        <v>42</v>
      </c>
      <c r="C22" s="107" t="s">
        <v>20</v>
      </c>
      <c r="D22" s="108"/>
      <c r="E22" s="109"/>
      <c r="F22" s="71">
        <v>8</v>
      </c>
      <c r="G22" s="71"/>
      <c r="H22" s="43">
        <v>24</v>
      </c>
      <c r="I22" s="43">
        <v>24</v>
      </c>
      <c r="J22" s="43"/>
      <c r="K22" s="43"/>
      <c r="L22" s="43">
        <v>16</v>
      </c>
      <c r="M22" s="43">
        <v>16</v>
      </c>
      <c r="N22" s="36">
        <f t="shared" si="0"/>
        <v>40</v>
      </c>
      <c r="O22" s="36"/>
      <c r="P22" s="80">
        <f t="shared" si="1"/>
        <v>40</v>
      </c>
      <c r="Q22" s="65"/>
      <c r="R22" s="65"/>
      <c r="S22" s="65"/>
      <c r="T22" s="65"/>
      <c r="U22" s="65"/>
      <c r="V22" s="65"/>
      <c r="W22" s="65"/>
    </row>
    <row r="23" spans="1:23" ht="18" customHeight="1">
      <c r="A23" s="65" t="s">
        <v>53</v>
      </c>
      <c r="B23" s="65" t="s">
        <v>42</v>
      </c>
      <c r="C23" s="104" t="s">
        <v>7</v>
      </c>
      <c r="D23" s="105"/>
      <c r="E23" s="106"/>
      <c r="F23" s="34">
        <v>16</v>
      </c>
      <c r="G23" s="35">
        <v>16</v>
      </c>
      <c r="H23" s="37">
        <v>48</v>
      </c>
      <c r="I23" s="37">
        <v>48</v>
      </c>
      <c r="J23" s="36">
        <v>48</v>
      </c>
      <c r="K23" s="37">
        <v>48</v>
      </c>
      <c r="L23" s="36">
        <v>32</v>
      </c>
      <c r="M23" s="37">
        <v>32</v>
      </c>
      <c r="N23" s="41">
        <f t="shared" si="0"/>
        <v>80</v>
      </c>
      <c r="O23" s="37">
        <v>48</v>
      </c>
      <c r="P23" s="80">
        <f t="shared" si="1"/>
        <v>128</v>
      </c>
      <c r="Q23" s="6"/>
      <c r="R23" s="65"/>
      <c r="S23" s="65"/>
      <c r="T23" s="65"/>
      <c r="U23" s="65"/>
      <c r="V23" s="65"/>
      <c r="W23" s="65"/>
    </row>
    <row r="24" spans="1:23" ht="18" customHeight="1">
      <c r="A24" s="65" t="s">
        <v>54</v>
      </c>
      <c r="B24" s="65" t="s">
        <v>42</v>
      </c>
      <c r="C24" s="104" t="s">
        <v>33</v>
      </c>
      <c r="D24" s="105"/>
      <c r="E24" s="106"/>
      <c r="F24" s="34">
        <v>8</v>
      </c>
      <c r="G24" s="35">
        <v>8</v>
      </c>
      <c r="H24" s="37">
        <v>24</v>
      </c>
      <c r="I24" s="37">
        <v>24</v>
      </c>
      <c r="J24" s="36">
        <v>24</v>
      </c>
      <c r="K24" s="37">
        <v>24</v>
      </c>
      <c r="L24" s="36">
        <v>16</v>
      </c>
      <c r="M24" s="37">
        <v>16</v>
      </c>
      <c r="N24" s="36">
        <f t="shared" si="0"/>
        <v>40</v>
      </c>
      <c r="O24" s="37">
        <v>24</v>
      </c>
      <c r="P24" s="80">
        <f t="shared" si="1"/>
        <v>64</v>
      </c>
      <c r="Q24" s="6"/>
      <c r="R24" s="65"/>
      <c r="S24" s="65"/>
      <c r="T24" s="65"/>
      <c r="U24" s="65"/>
      <c r="V24" s="65"/>
      <c r="W24" s="65"/>
    </row>
    <row r="25" spans="1:23" ht="18" customHeight="1">
      <c r="A25" s="65" t="s">
        <v>55</v>
      </c>
      <c r="B25" s="65" t="s">
        <v>42</v>
      </c>
      <c r="C25" s="110" t="s">
        <v>34</v>
      </c>
      <c r="D25" s="111"/>
      <c r="E25" s="112"/>
      <c r="F25" s="34">
        <v>16</v>
      </c>
      <c r="G25" s="58"/>
      <c r="H25" s="37">
        <v>48</v>
      </c>
      <c r="I25" s="61"/>
      <c r="J25" s="59"/>
      <c r="K25" s="58"/>
      <c r="L25" s="36">
        <v>32</v>
      </c>
      <c r="M25" s="61"/>
      <c r="N25" s="36"/>
      <c r="O25" s="59"/>
      <c r="P25" s="80">
        <f t="shared" si="1"/>
        <v>0</v>
      </c>
      <c r="Q25" s="6"/>
      <c r="R25" s="65"/>
      <c r="S25" s="65"/>
      <c r="T25" s="65"/>
      <c r="U25" s="65"/>
      <c r="V25" s="65"/>
      <c r="W25" s="65"/>
    </row>
    <row r="26" spans="1:23" ht="18" customHeight="1">
      <c r="A26" s="65" t="s">
        <v>56</v>
      </c>
      <c r="B26" s="65" t="s">
        <v>42</v>
      </c>
      <c r="C26" s="104" t="s">
        <v>38</v>
      </c>
      <c r="D26" s="105"/>
      <c r="E26" s="106"/>
      <c r="F26" s="34">
        <v>12</v>
      </c>
      <c r="G26" s="35">
        <v>12</v>
      </c>
      <c r="H26" s="37">
        <v>36</v>
      </c>
      <c r="I26" s="37">
        <v>36</v>
      </c>
      <c r="J26" s="36">
        <v>36</v>
      </c>
      <c r="K26" s="37">
        <v>36</v>
      </c>
      <c r="L26" s="36">
        <v>24</v>
      </c>
      <c r="M26" s="37">
        <v>24</v>
      </c>
      <c r="N26" s="36">
        <f aca="true" t="shared" si="2" ref="N26:N31">I26+L26</f>
        <v>60</v>
      </c>
      <c r="O26" s="37">
        <v>36</v>
      </c>
      <c r="P26" s="80">
        <f t="shared" si="1"/>
        <v>96</v>
      </c>
      <c r="Q26" s="6"/>
      <c r="R26" s="65"/>
      <c r="S26" s="65"/>
      <c r="T26" s="65"/>
      <c r="U26" s="65"/>
      <c r="V26" s="65"/>
      <c r="W26" s="65"/>
    </row>
    <row r="27" spans="1:23" ht="18" customHeight="1">
      <c r="A27" s="65" t="s">
        <v>57</v>
      </c>
      <c r="B27" s="65" t="s">
        <v>42</v>
      </c>
      <c r="C27" s="104" t="s">
        <v>39</v>
      </c>
      <c r="D27" s="105"/>
      <c r="E27" s="106"/>
      <c r="F27" s="34">
        <v>18</v>
      </c>
      <c r="G27" s="35">
        <v>18</v>
      </c>
      <c r="H27" s="37">
        <v>54</v>
      </c>
      <c r="I27" s="37">
        <v>54</v>
      </c>
      <c r="J27" s="43">
        <v>54</v>
      </c>
      <c r="K27" s="37">
        <v>54</v>
      </c>
      <c r="L27" s="36">
        <v>36</v>
      </c>
      <c r="M27" s="37">
        <v>36</v>
      </c>
      <c r="N27" s="41">
        <f t="shared" si="2"/>
        <v>90</v>
      </c>
      <c r="O27" s="37">
        <v>54</v>
      </c>
      <c r="P27" s="80">
        <f t="shared" si="1"/>
        <v>144</v>
      </c>
      <c r="Q27" s="6"/>
      <c r="R27" s="65"/>
      <c r="S27" s="65" t="s">
        <v>66</v>
      </c>
      <c r="T27" s="65"/>
      <c r="U27" s="65"/>
      <c r="V27" s="65"/>
      <c r="W27" s="65"/>
    </row>
    <row r="28" spans="1:23" ht="18" customHeight="1">
      <c r="A28" s="65" t="s">
        <v>58</v>
      </c>
      <c r="B28" s="65" t="s">
        <v>42</v>
      </c>
      <c r="C28" s="104" t="s">
        <v>40</v>
      </c>
      <c r="D28" s="105"/>
      <c r="E28" s="106"/>
      <c r="F28" s="34">
        <v>19</v>
      </c>
      <c r="G28" s="35">
        <v>19</v>
      </c>
      <c r="H28" s="37">
        <v>57</v>
      </c>
      <c r="I28" s="37">
        <v>57</v>
      </c>
      <c r="J28" s="36">
        <v>57</v>
      </c>
      <c r="K28" s="37">
        <v>57</v>
      </c>
      <c r="L28" s="36">
        <v>38</v>
      </c>
      <c r="M28" s="37">
        <v>38</v>
      </c>
      <c r="N28" s="36">
        <f t="shared" si="2"/>
        <v>95</v>
      </c>
      <c r="O28" s="37">
        <v>57</v>
      </c>
      <c r="P28" s="80">
        <f t="shared" si="1"/>
        <v>152</v>
      </c>
      <c r="Q28" s="6"/>
      <c r="R28" s="65"/>
      <c r="S28" s="65"/>
      <c r="T28" s="65"/>
      <c r="U28" s="65"/>
      <c r="V28" s="65"/>
      <c r="W28" s="65"/>
    </row>
    <row r="29" spans="1:23" ht="18" customHeight="1">
      <c r="A29" s="65" t="s">
        <v>59</v>
      </c>
      <c r="B29" s="65" t="s">
        <v>42</v>
      </c>
      <c r="C29" s="104" t="s">
        <v>31</v>
      </c>
      <c r="D29" s="105"/>
      <c r="E29" s="106"/>
      <c r="F29" s="34">
        <v>5</v>
      </c>
      <c r="G29" s="35">
        <v>5</v>
      </c>
      <c r="H29" s="37">
        <v>15</v>
      </c>
      <c r="I29" s="37">
        <v>15</v>
      </c>
      <c r="J29" s="36">
        <v>15</v>
      </c>
      <c r="K29" s="36">
        <v>15</v>
      </c>
      <c r="L29" s="36">
        <v>10</v>
      </c>
      <c r="M29" s="37">
        <v>10</v>
      </c>
      <c r="N29" s="36">
        <f t="shared" si="2"/>
        <v>25</v>
      </c>
      <c r="O29" s="36">
        <v>15</v>
      </c>
      <c r="P29" s="80">
        <f t="shared" si="1"/>
        <v>40</v>
      </c>
      <c r="Q29" s="6"/>
      <c r="R29" s="65"/>
      <c r="S29" s="65"/>
      <c r="T29" s="65"/>
      <c r="U29" s="65"/>
      <c r="V29" s="65"/>
      <c r="W29" s="65"/>
    </row>
    <row r="30" spans="1:23" ht="18" customHeight="1">
      <c r="A30" s="65" t="s">
        <v>60</v>
      </c>
      <c r="B30" s="65" t="s">
        <v>42</v>
      </c>
      <c r="C30" s="104" t="s">
        <v>11</v>
      </c>
      <c r="D30" s="105"/>
      <c r="E30" s="106"/>
      <c r="F30" s="34">
        <v>22</v>
      </c>
      <c r="G30" s="35">
        <v>22</v>
      </c>
      <c r="H30" s="36">
        <v>66</v>
      </c>
      <c r="I30" s="36">
        <v>66</v>
      </c>
      <c r="J30" s="36">
        <v>66</v>
      </c>
      <c r="K30" s="43">
        <v>66</v>
      </c>
      <c r="L30" s="36">
        <v>44</v>
      </c>
      <c r="M30" s="36">
        <v>44</v>
      </c>
      <c r="N30" s="36">
        <f t="shared" si="2"/>
        <v>110</v>
      </c>
      <c r="O30" s="43">
        <v>66</v>
      </c>
      <c r="P30" s="80">
        <f t="shared" si="1"/>
        <v>176</v>
      </c>
      <c r="Q30" s="65"/>
      <c r="R30" s="65"/>
      <c r="S30" s="65"/>
      <c r="T30" s="65"/>
      <c r="U30" s="65"/>
      <c r="V30" s="65"/>
      <c r="W30" s="65"/>
    </row>
    <row r="31" spans="1:23" ht="18" customHeight="1">
      <c r="A31" s="65" t="s">
        <v>61</v>
      </c>
      <c r="B31" s="65" t="s">
        <v>42</v>
      </c>
      <c r="C31" s="104" t="s">
        <v>41</v>
      </c>
      <c r="D31" s="105"/>
      <c r="E31" s="106"/>
      <c r="F31" s="27">
        <v>20</v>
      </c>
      <c r="G31" s="54">
        <v>20</v>
      </c>
      <c r="H31" s="28">
        <v>60</v>
      </c>
      <c r="I31" s="36">
        <v>60</v>
      </c>
      <c r="J31" s="28">
        <v>60</v>
      </c>
      <c r="K31" s="43">
        <v>60</v>
      </c>
      <c r="L31" s="28">
        <v>40</v>
      </c>
      <c r="M31" s="36">
        <v>40</v>
      </c>
      <c r="N31" s="41">
        <f t="shared" si="2"/>
        <v>100</v>
      </c>
      <c r="O31" s="43">
        <v>60</v>
      </c>
      <c r="P31" s="80">
        <f t="shared" si="1"/>
        <v>160</v>
      </c>
      <c r="Q31" s="65"/>
      <c r="R31" s="65"/>
      <c r="S31" s="65"/>
      <c r="T31" s="65"/>
      <c r="U31" s="65"/>
      <c r="V31" s="65"/>
      <c r="W31" s="65"/>
    </row>
    <row r="32" spans="1:23" ht="18" customHeight="1" thickBot="1">
      <c r="A32" s="65" t="s">
        <v>62</v>
      </c>
      <c r="B32" s="65" t="s">
        <v>42</v>
      </c>
      <c r="C32" s="89" t="s">
        <v>15</v>
      </c>
      <c r="D32" s="90"/>
      <c r="E32" s="91"/>
      <c r="F32" s="44"/>
      <c r="G32" s="44"/>
      <c r="H32" s="45"/>
      <c r="I32" s="81"/>
      <c r="J32" s="45"/>
      <c r="K32" s="82"/>
      <c r="L32" s="45"/>
      <c r="M32" s="83"/>
      <c r="N32" s="81"/>
      <c r="O32" s="45"/>
      <c r="P32" s="84"/>
      <c r="Q32" s="6"/>
      <c r="R32" s="65"/>
      <c r="S32" s="65"/>
      <c r="T32" s="65"/>
      <c r="U32" s="65"/>
      <c r="V32" s="65"/>
      <c r="W32" s="65"/>
    </row>
    <row r="33" spans="1:23" ht="18" customHeight="1" thickBot="1">
      <c r="A33" s="65"/>
      <c r="B33" s="65" t="s">
        <v>42</v>
      </c>
      <c r="C33" s="92" t="s">
        <v>22</v>
      </c>
      <c r="D33" s="93"/>
      <c r="E33" s="93"/>
      <c r="F33" s="51">
        <f>SUM(F16:F32)</f>
        <v>230</v>
      </c>
      <c r="G33" s="38"/>
      <c r="H33" s="30">
        <f>SUM(H16:H32)</f>
        <v>690</v>
      </c>
      <c r="I33" s="22">
        <f>SUM(I15:I32)</f>
        <v>642</v>
      </c>
      <c r="J33" s="30">
        <f aca="true" t="shared" si="3" ref="J33:O33">SUM(J16:J32)</f>
        <v>510</v>
      </c>
      <c r="K33" s="22">
        <f t="shared" si="3"/>
        <v>510</v>
      </c>
      <c r="L33" s="30">
        <f t="shared" si="3"/>
        <v>460</v>
      </c>
      <c r="M33" s="22">
        <f t="shared" si="3"/>
        <v>428</v>
      </c>
      <c r="N33" s="30">
        <f t="shared" si="3"/>
        <v>1070</v>
      </c>
      <c r="O33" s="22">
        <f t="shared" si="3"/>
        <v>510</v>
      </c>
      <c r="P33" s="31">
        <f>SUM(P15:P32)</f>
        <v>1580</v>
      </c>
      <c r="Q33" s="65"/>
      <c r="R33" s="65"/>
      <c r="S33" s="65"/>
      <c r="T33" s="65"/>
      <c r="U33" s="65"/>
      <c r="V33" s="65"/>
      <c r="W33" s="65"/>
    </row>
    <row r="34" spans="1:23" ht="18" customHeight="1" thickBot="1">
      <c r="A34" s="65" t="s">
        <v>63</v>
      </c>
      <c r="B34" s="65" t="s">
        <v>42</v>
      </c>
      <c r="C34" s="9" t="s">
        <v>21</v>
      </c>
      <c r="D34" s="10"/>
      <c r="E34" s="11"/>
      <c r="F34" s="55">
        <v>92</v>
      </c>
      <c r="G34" s="35"/>
      <c r="H34" s="36">
        <v>276</v>
      </c>
      <c r="I34" s="36">
        <v>276</v>
      </c>
      <c r="J34" s="36"/>
      <c r="K34" s="36"/>
      <c r="L34" s="36">
        <v>184</v>
      </c>
      <c r="M34" s="36">
        <v>184</v>
      </c>
      <c r="N34" s="37">
        <v>460</v>
      </c>
      <c r="O34" s="37"/>
      <c r="P34" s="80">
        <f>N34+O34</f>
        <v>460</v>
      </c>
      <c r="Q34" s="65"/>
      <c r="R34" s="65"/>
      <c r="S34" s="65"/>
      <c r="T34" s="65"/>
      <c r="U34" s="65"/>
      <c r="V34" s="65"/>
      <c r="W34" s="65"/>
    </row>
    <row r="35" spans="1:23" ht="18" customHeight="1" thickBot="1">
      <c r="A35" s="65" t="s">
        <v>64</v>
      </c>
      <c r="B35" s="65" t="s">
        <v>42</v>
      </c>
      <c r="C35" s="94" t="s">
        <v>13</v>
      </c>
      <c r="D35" s="95"/>
      <c r="E35" s="96"/>
      <c r="F35" s="34">
        <v>91</v>
      </c>
      <c r="G35" s="34"/>
      <c r="H35" s="28">
        <v>273</v>
      </c>
      <c r="I35" s="62"/>
      <c r="J35" s="37"/>
      <c r="K35" s="36"/>
      <c r="L35" s="37">
        <v>182</v>
      </c>
      <c r="M35" s="62"/>
      <c r="N35" s="37">
        <v>0</v>
      </c>
      <c r="O35" s="36"/>
      <c r="P35" s="80">
        <f>N35+O35</f>
        <v>0</v>
      </c>
      <c r="Q35" s="65"/>
      <c r="R35" s="65"/>
      <c r="S35" s="4"/>
      <c r="T35" s="7"/>
      <c r="U35" s="65"/>
      <c r="V35" s="65"/>
      <c r="W35" s="65"/>
    </row>
    <row r="36" spans="1:23" ht="18" customHeight="1" thickBot="1">
      <c r="A36" s="65" t="s">
        <v>65</v>
      </c>
      <c r="B36" s="65" t="s">
        <v>42</v>
      </c>
      <c r="C36" s="97" t="s">
        <v>19</v>
      </c>
      <c r="D36" s="98"/>
      <c r="E36" s="99"/>
      <c r="F36" s="46">
        <v>490</v>
      </c>
      <c r="G36" s="47">
        <v>503</v>
      </c>
      <c r="H36" s="53">
        <v>1470</v>
      </c>
      <c r="I36" s="45">
        <v>1470</v>
      </c>
      <c r="J36" s="45">
        <v>1509</v>
      </c>
      <c r="K36" s="45"/>
      <c r="L36" s="45">
        <v>980</v>
      </c>
      <c r="M36" s="45">
        <v>980</v>
      </c>
      <c r="N36" s="45">
        <v>2489</v>
      </c>
      <c r="O36" s="45"/>
      <c r="P36" s="48">
        <v>2489</v>
      </c>
      <c r="Q36" s="65"/>
      <c r="R36" s="65"/>
      <c r="S36" s="65"/>
      <c r="T36" s="65"/>
      <c r="U36" s="65"/>
      <c r="V36" s="65"/>
      <c r="W36" s="65"/>
    </row>
    <row r="37" spans="1:23" ht="18" customHeight="1" thickBot="1">
      <c r="A37" s="100"/>
      <c r="B37" s="101"/>
      <c r="C37" s="102" t="s">
        <v>22</v>
      </c>
      <c r="D37" s="103"/>
      <c r="E37" s="103"/>
      <c r="F37" s="39">
        <f>SUM(F34:F36)</f>
        <v>673</v>
      </c>
      <c r="G37" s="40"/>
      <c r="H37" s="41">
        <f>SUM(H34:H36)</f>
        <v>2019</v>
      </c>
      <c r="I37" s="41">
        <f>SUM(I34:I36)</f>
        <v>1746</v>
      </c>
      <c r="J37" s="41">
        <f>SUM(J34:J36)</f>
        <v>1509</v>
      </c>
      <c r="K37" s="41"/>
      <c r="L37" s="41">
        <f>SUM(L34:L36)</f>
        <v>1346</v>
      </c>
      <c r="M37" s="41"/>
      <c r="N37" s="41">
        <f>SUM(N34:N36)</f>
        <v>2949</v>
      </c>
      <c r="O37" s="30"/>
      <c r="P37" s="31">
        <f>SUM(P34:P36)</f>
        <v>2949</v>
      </c>
      <c r="Q37" s="65"/>
      <c r="R37" s="65"/>
      <c r="S37" s="65"/>
      <c r="T37" s="65"/>
      <c r="U37" s="65"/>
      <c r="V37" s="65"/>
      <c r="W37" s="65"/>
    </row>
    <row r="38" spans="3:23" ht="18" customHeight="1" thickBot="1">
      <c r="C38" s="86" t="s">
        <v>18</v>
      </c>
      <c r="D38" s="87"/>
      <c r="E38" s="88"/>
      <c r="F38" s="29">
        <f>F8+F11+F14+F33+F37</f>
        <v>3497</v>
      </c>
      <c r="G38" s="29"/>
      <c r="H38" s="30">
        <f>H8+H11+H14+H33+H37</f>
        <v>10491</v>
      </c>
      <c r="I38" s="30">
        <f>I8+I11+I14+I33+I37</f>
        <v>9720</v>
      </c>
      <c r="J38" s="30"/>
      <c r="K38" s="49">
        <v>510</v>
      </c>
      <c r="L38" s="30">
        <f>L37+L8+L11+L14+L33+L37</f>
        <v>8340</v>
      </c>
      <c r="M38" s="30">
        <f>M37+M8+M11+M14+M33+M37</f>
        <v>5316</v>
      </c>
      <c r="N38" s="30">
        <f>N37+N8+N11+N14+N33+N37</f>
        <v>19188</v>
      </c>
      <c r="O38" s="30">
        <f>O37+O8+O11+O14+O33+O37</f>
        <v>510</v>
      </c>
      <c r="P38" s="30">
        <f>P37+P8+P11+P14+P33+P37</f>
        <v>19698</v>
      </c>
      <c r="Q38" s="65"/>
      <c r="R38" s="65"/>
      <c r="S38" s="65"/>
      <c r="T38" s="65"/>
      <c r="U38" s="65"/>
      <c r="V38" s="65"/>
      <c r="W38" s="65"/>
    </row>
    <row r="39" spans="3:23" ht="18" customHeight="1">
      <c r="C39" s="85" t="s">
        <v>67</v>
      </c>
      <c r="D39" s="2"/>
      <c r="E39" s="2"/>
      <c r="F39" s="72">
        <v>3498</v>
      </c>
      <c r="G39" s="2">
        <v>3800</v>
      </c>
      <c r="H39" s="2">
        <v>10494</v>
      </c>
      <c r="I39" s="2">
        <v>-774</v>
      </c>
      <c r="J39" s="2">
        <v>11400</v>
      </c>
      <c r="K39" s="65"/>
      <c r="L39" s="65"/>
      <c r="M39" s="65"/>
      <c r="N39" s="65"/>
      <c r="O39" s="65"/>
      <c r="P39" s="65"/>
      <c r="R39" s="65"/>
      <c r="S39" s="65"/>
      <c r="T39" s="65" t="s">
        <v>32</v>
      </c>
      <c r="U39" s="65"/>
      <c r="V39" s="65"/>
      <c r="W39" s="65"/>
    </row>
    <row r="40" spans="4:16" ht="15.75">
      <c r="D40" s="65"/>
      <c r="E40" s="65"/>
      <c r="F40" s="65"/>
      <c r="G40" s="65"/>
      <c r="H40" s="65"/>
      <c r="I40" s="13"/>
      <c r="J40" s="65"/>
      <c r="K40" s="13"/>
      <c r="L40" s="65"/>
      <c r="M40" s="12"/>
      <c r="N40" s="65"/>
      <c r="O40" s="65"/>
      <c r="P40" s="65"/>
    </row>
    <row r="41" spans="4:13" ht="15.75">
      <c r="D41" s="65"/>
      <c r="E41" s="65"/>
      <c r="F41" s="65"/>
      <c r="G41" s="65"/>
      <c r="H41" s="65"/>
      <c r="I41" s="17"/>
      <c r="K41" s="17"/>
      <c r="M41" s="18"/>
    </row>
    <row r="42" spans="4:6" ht="15.75">
      <c r="D42" s="65"/>
      <c r="E42" s="65"/>
      <c r="F42" s="65"/>
    </row>
    <row r="43" spans="4:10" ht="15.75">
      <c r="D43" s="65"/>
      <c r="E43" s="65"/>
      <c r="F43" s="65"/>
      <c r="J43" s="17"/>
    </row>
  </sheetData>
  <sheetProtection/>
  <mergeCells count="41">
    <mergeCell ref="C1:P1"/>
    <mergeCell ref="O2:P2"/>
    <mergeCell ref="C3:O3"/>
    <mergeCell ref="A4:B4"/>
    <mergeCell ref="C4:O4"/>
    <mergeCell ref="A5:B5"/>
    <mergeCell ref="C5:E5"/>
    <mergeCell ref="F5:G5"/>
    <mergeCell ref="H5:K5"/>
    <mergeCell ref="N5:O5"/>
    <mergeCell ref="C6:E6"/>
    <mergeCell ref="C7:E7"/>
    <mergeCell ref="C8:E8"/>
    <mergeCell ref="C9:E9"/>
    <mergeCell ref="C10:E10"/>
    <mergeCell ref="C11:E11"/>
    <mergeCell ref="C12:E12"/>
    <mergeCell ref="C14:E14"/>
    <mergeCell ref="C15:E15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8:E38"/>
    <mergeCell ref="C32:E32"/>
    <mergeCell ref="C33:E33"/>
    <mergeCell ref="C35:E35"/>
    <mergeCell ref="C36:E36"/>
    <mergeCell ref="A37:B37"/>
    <mergeCell ref="C37:E37"/>
  </mergeCells>
  <printOptions/>
  <pageMargins left="0.75" right="0" top="0" bottom="0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アジア協会アジア友の会</cp:lastModifiedBy>
  <cp:lastPrinted>2022-01-31T11:22:15Z</cp:lastPrinted>
  <dcterms:created xsi:type="dcterms:W3CDTF">2012-09-06T09:04:32Z</dcterms:created>
  <dcterms:modified xsi:type="dcterms:W3CDTF">2022-02-12T10:20:37Z</dcterms:modified>
  <cp:category/>
  <cp:version/>
  <cp:contentType/>
  <cp:contentStatus/>
</cp:coreProperties>
</file>