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10821revision 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<sst xmlns="http://schemas.openxmlformats.org/spreadsheetml/2006/main" count="47" uniqueCount="46">
  <si>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Budget</t>
  </si>
  <si>
    <t>Actual</t>
  </si>
  <si>
    <t>INCOME</t>
  </si>
  <si>
    <t>Area Dues</t>
  </si>
  <si>
    <t>Financial Support from IHQ:</t>
  </si>
  <si>
    <t xml:space="preserve">  SDS Support</t>
  </si>
  <si>
    <t xml:space="preserve">  SAS</t>
  </si>
  <si>
    <t>Interest Income</t>
  </si>
  <si>
    <t>Exchange Gain</t>
  </si>
  <si>
    <t>OPERATING EXPENDITURE</t>
  </si>
  <si>
    <t>Area Council Meeting</t>
  </si>
  <si>
    <t>Area Office Expenses</t>
  </si>
  <si>
    <t>Area Office Honorarium</t>
  </si>
  <si>
    <t>AEO Meeting</t>
  </si>
  <si>
    <t>SDS Subsidy</t>
  </si>
  <si>
    <t>AP Travel Expense</t>
  </si>
  <si>
    <t>Other Travel Expense</t>
  </si>
  <si>
    <t>Area Projects/Sponsorship</t>
  </si>
  <si>
    <t>NET SURPLUS/(DEFICIT) for the year</t>
  </si>
  <si>
    <t>ACCUMULATED SURPLUS C/F</t>
  </si>
  <si>
    <t>ACCUMULATED SURPLUS B/F</t>
  </si>
  <si>
    <t>DESIGNATED FUNDS</t>
  </si>
  <si>
    <t>NDERF</t>
  </si>
  <si>
    <t>ADF</t>
  </si>
  <si>
    <t>YES</t>
  </si>
  <si>
    <t>Y'S MEN INTERNATIONAL, AREA ASIA PACIFIC</t>
  </si>
  <si>
    <t xml:space="preserve">  ADL</t>
  </si>
  <si>
    <t>NOTES TO BUDGET</t>
  </si>
  <si>
    <t>Note</t>
  </si>
  <si>
    <t>Dues income is budgeted on a membership of 3,800 @ US$6.</t>
  </si>
  <si>
    <t>NDERF contributions are based on 3,800 pax x US$2 and budgeted utilization of US$5,000</t>
  </si>
  <si>
    <t>Area Website &amp; Zoom Maintenance</t>
  </si>
  <si>
    <t>1 Jul 19 to 30 Jun 20</t>
  </si>
  <si>
    <t>1 Jul 21 to 30 Jun 22</t>
  </si>
  <si>
    <t>OPERATING BUDGET FOR THE YEAR ENDED 30 JUN 2022</t>
  </si>
  <si>
    <t>1 Jul 20 to 11 Jun 21</t>
  </si>
  <si>
    <t>RDE Training</t>
  </si>
  <si>
    <t>Bank Charges&amp;Exchange Loss</t>
  </si>
  <si>
    <t>Sundries</t>
  </si>
  <si>
    <t>Mid Year Meeting ( in Korea)</t>
  </si>
  <si>
    <t>RDE Summit proposed venue in Jeju, Korea is scheduled in Feb 22.</t>
  </si>
  <si>
    <t>ADL amount was approved at ICM20.</t>
  </si>
  <si>
    <t>-</t>
  </si>
  <si>
    <t xml:space="preserve">  Others(Centenary Projects)</t>
  </si>
  <si>
    <t>Centerary Projetsn=US$2500×25persons×0.30</t>
  </si>
  <si>
    <t>YES - budgeted 50% of US$4,000 contributions less 2020 distribution computed. 2020-21 contribution: US$9931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</si>
</sst>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_-* #,##0.00_-;\-* #,##0.00_-;_-* &quot;-&quot;??_-;_-@_-"/>
    <numFmt numFmtId="189" formatCode="_-* #,##0_-;\-* #,##0_-;_-* &quot;-&quot;??_-;_-@_-"/>
  </numFmts>
  <fonts count="50">
    <font>
      <sz val="11"/>
      <color theme="1"/>
      <name val="Calibri"/>
      <family val="3"/>
    </font>
    <font>
      <sz val="12"/>
      <color indexed="8"/>
      <name val="新細明體"/>
      <family val="1"/>
    </font>
    <font>
      <sz val="6"/>
      <name val="游ゴシック"/>
      <family val="3"/>
    </font>
    <font>
      <sz val="11"/>
      <color indexed="8"/>
      <name val="游ゴシック"/>
      <family val="3"/>
    </font>
    <font>
      <sz val="12"/>
      <color indexed="8"/>
      <name val="游ゴシック"/>
      <family val="3"/>
    </font>
    <font>
      <sz val="12"/>
      <color indexed="9"/>
      <name val="游ゴシック"/>
      <family val="3"/>
    </font>
    <font>
      <sz val="18"/>
      <color indexed="54"/>
      <name val="游ゴシック Light"/>
      <family val="3"/>
    </font>
    <font>
      <b/>
      <sz val="12"/>
      <color indexed="9"/>
      <name val="游ゴシック"/>
      <family val="3"/>
    </font>
    <font>
      <sz val="12"/>
      <color indexed="60"/>
      <name val="游ゴシック"/>
      <family val="3"/>
    </font>
    <font>
      <sz val="12"/>
      <color indexed="52"/>
      <name val="游ゴシック"/>
      <family val="3"/>
    </font>
    <font>
      <sz val="12"/>
      <color indexed="20"/>
      <name val="游ゴシック"/>
      <family val="3"/>
    </font>
    <font>
      <b/>
      <sz val="12"/>
      <color indexed="52"/>
      <name val="游ゴシック"/>
      <family val="3"/>
    </font>
    <font>
      <sz val="12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2"/>
      <color indexed="8"/>
      <name val="游ゴシック"/>
      <family val="3"/>
    </font>
    <font>
      <b/>
      <sz val="12"/>
      <color indexed="63"/>
      <name val="游ゴシック"/>
      <family val="3"/>
    </font>
    <font>
      <i/>
      <sz val="12"/>
      <color indexed="23"/>
      <name val="游ゴシック"/>
      <family val="3"/>
    </font>
    <font>
      <sz val="12"/>
      <color indexed="62"/>
      <name val="游ゴシック"/>
      <family val="3"/>
    </font>
    <font>
      <sz val="12"/>
      <color indexed="17"/>
      <name val="游ゴシック"/>
      <family val="3"/>
    </font>
    <font>
      <b/>
      <sz val="11"/>
      <color indexed="8"/>
      <name val="游ゴシック"/>
      <family val="3"/>
    </font>
    <font>
      <sz val="11"/>
      <color indexed="10"/>
      <name val="游ゴシック"/>
      <family val="3"/>
    </font>
    <font>
      <sz val="12"/>
      <name val="游ゴシック"/>
      <family val="3"/>
    </font>
    <font>
      <b/>
      <sz val="12"/>
      <name val="游ゴシック"/>
      <family val="3"/>
    </font>
    <font>
      <sz val="11"/>
      <name val="游ゴシック"/>
      <family val="3"/>
    </font>
    <font>
      <b/>
      <sz val="14"/>
      <color indexed="8"/>
      <name val="游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9" fontId="27" fillId="0" borderId="0" xfId="49" applyNumberFormat="1" applyFont="1" applyAlignment="1">
      <alignment/>
    </xf>
    <xf numFmtId="189" fontId="27" fillId="0" borderId="10" xfId="49" applyNumberFormat="1" applyFont="1" applyBorder="1" applyAlignment="1">
      <alignment/>
    </xf>
    <xf numFmtId="189" fontId="27" fillId="0" borderId="0" xfId="49" applyNumberFormat="1" applyFont="1" applyBorder="1" applyAlignment="1">
      <alignment/>
    </xf>
    <xf numFmtId="189" fontId="27" fillId="0" borderId="11" xfId="49" applyNumberFormat="1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189" fontId="27" fillId="0" borderId="12" xfId="49" applyNumberFormat="1" applyFont="1" applyBorder="1" applyAlignment="1">
      <alignment/>
    </xf>
    <xf numFmtId="0" fontId="44" fillId="0" borderId="0" xfId="0" applyFont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 horizontal="center" wrapText="1"/>
    </xf>
    <xf numFmtId="0" fontId="27" fillId="0" borderId="17" xfId="0" applyFont="1" applyBorder="1" applyAlignment="1">
      <alignment/>
    </xf>
    <xf numFmtId="0" fontId="39" fillId="0" borderId="16" xfId="0" applyFont="1" applyBorder="1" applyAlignment="1">
      <alignment/>
    </xf>
    <xf numFmtId="189" fontId="27" fillId="0" borderId="17" xfId="49" applyNumberFormat="1" applyFont="1" applyBorder="1" applyAlignment="1">
      <alignment/>
    </xf>
    <xf numFmtId="189" fontId="27" fillId="0" borderId="18" xfId="49" applyNumberFormat="1" applyFont="1" applyBorder="1" applyAlignment="1">
      <alignment/>
    </xf>
    <xf numFmtId="189" fontId="27" fillId="0" borderId="19" xfId="49" applyNumberFormat="1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189" fontId="27" fillId="0" borderId="21" xfId="49" applyNumberFormat="1" applyFont="1" applyBorder="1" applyAlignment="1">
      <alignment/>
    </xf>
    <xf numFmtId="189" fontId="27" fillId="0" borderId="22" xfId="49" applyNumberFormat="1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/>
    </xf>
    <xf numFmtId="189" fontId="39" fillId="0" borderId="0" xfId="49" applyNumberFormat="1" applyFont="1" applyBorder="1" applyAlignment="1">
      <alignment/>
    </xf>
    <xf numFmtId="189" fontId="39" fillId="0" borderId="11" xfId="49" applyNumberFormat="1" applyFont="1" applyBorder="1" applyAlignment="1">
      <alignment/>
    </xf>
    <xf numFmtId="189" fontId="39" fillId="0" borderId="10" xfId="49" applyNumberFormat="1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89" fontId="47" fillId="0" borderId="0" xfId="49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.421875" style="0" customWidth="1"/>
    <col min="2" max="2" width="42.00390625" style="0" customWidth="1"/>
    <col min="3" max="3" width="9.8515625" style="0" customWidth="1"/>
    <col min="4" max="4" width="14.57421875" style="0" customWidth="1"/>
    <col min="5" max="5" width="1.421875" style="0" customWidth="1"/>
    <col min="6" max="6" width="14.57421875" style="0" customWidth="1"/>
    <col min="7" max="7" width="0.9921875" style="0" customWidth="1"/>
    <col min="8" max="8" width="12.57421875" style="0" customWidth="1"/>
  </cols>
  <sheetData>
    <row r="1" spans="1:8" ht="24">
      <c r="A1" s="40" t="s">
        <v>25</v>
      </c>
      <c r="B1" s="40"/>
      <c r="C1" s="40"/>
      <c r="D1" s="40"/>
      <c r="E1" s="40"/>
      <c r="F1" s="40"/>
      <c r="G1" s="40"/>
      <c r="H1" s="40"/>
    </row>
    <row r="2" spans="1:8" ht="24">
      <c r="A2" s="40" t="s">
        <v>34</v>
      </c>
      <c r="B2" s="40"/>
      <c r="C2" s="40"/>
      <c r="D2" s="40"/>
      <c r="E2" s="40"/>
      <c r="F2" s="40"/>
      <c r="G2" s="40"/>
      <c r="H2" s="40"/>
    </row>
    <row r="3" ht="19.5" thickBot="1"/>
    <row r="4" spans="1:8" ht="19.5">
      <c r="A4" s="11"/>
      <c r="B4" s="12"/>
      <c r="C4" s="13" t="s">
        <v>28</v>
      </c>
      <c r="D4" s="26" t="s">
        <v>0</v>
      </c>
      <c r="E4" s="13"/>
      <c r="F4" s="13" t="s">
        <v>1</v>
      </c>
      <c r="G4" s="13"/>
      <c r="H4" s="14" t="s">
        <v>1</v>
      </c>
    </row>
    <row r="5" spans="1:8" ht="54" customHeight="1">
      <c r="A5" s="15"/>
      <c r="B5" s="6"/>
      <c r="C5" s="6"/>
      <c r="D5" s="27" t="s">
        <v>33</v>
      </c>
      <c r="E5" s="7"/>
      <c r="F5" s="7" t="s">
        <v>35</v>
      </c>
      <c r="G5" s="8"/>
      <c r="H5" s="16" t="s">
        <v>32</v>
      </c>
    </row>
    <row r="6" spans="1:8" ht="19.5">
      <c r="A6" s="15"/>
      <c r="B6" s="6"/>
      <c r="C6" s="6"/>
      <c r="D6" s="28"/>
      <c r="E6" s="6"/>
      <c r="F6" s="6"/>
      <c r="G6" s="6"/>
      <c r="H6" s="17"/>
    </row>
    <row r="7" spans="1:8" ht="19.5">
      <c r="A7" s="18" t="s">
        <v>2</v>
      </c>
      <c r="B7" s="6"/>
      <c r="C7" s="6"/>
      <c r="D7" s="29"/>
      <c r="E7" s="4"/>
      <c r="F7" s="4"/>
      <c r="G7" s="4"/>
      <c r="H7" s="19"/>
    </row>
    <row r="8" spans="1:8" ht="19.5">
      <c r="A8" s="15"/>
      <c r="B8" s="6" t="s">
        <v>3</v>
      </c>
      <c r="C8" s="8">
        <v>1</v>
      </c>
      <c r="D8" s="29">
        <f>3800*6</f>
        <v>22800</v>
      </c>
      <c r="E8" s="4"/>
      <c r="F8" s="4">
        <v>20827</v>
      </c>
      <c r="G8" s="4"/>
      <c r="H8" s="19">
        <v>21288</v>
      </c>
    </row>
    <row r="9" spans="1:8" ht="19.5">
      <c r="A9" s="15"/>
      <c r="B9" s="34" t="s">
        <v>4</v>
      </c>
      <c r="C9" s="35"/>
      <c r="D9" s="36"/>
      <c r="E9" s="4"/>
      <c r="F9" s="4"/>
      <c r="G9" s="4"/>
      <c r="H9" s="19"/>
    </row>
    <row r="10" spans="1:9" ht="19.5">
      <c r="A10" s="15"/>
      <c r="B10" s="34" t="s">
        <v>26</v>
      </c>
      <c r="C10" s="35">
        <v>2</v>
      </c>
      <c r="D10" s="36">
        <v>4785</v>
      </c>
      <c r="E10" s="4"/>
      <c r="F10" s="4">
        <v>3957</v>
      </c>
      <c r="G10" s="4"/>
      <c r="H10" s="19">
        <v>4881</v>
      </c>
      <c r="I10" s="32"/>
    </row>
    <row r="11" spans="1:8" ht="19.5">
      <c r="A11" s="15"/>
      <c r="B11" s="6" t="s">
        <v>5</v>
      </c>
      <c r="C11" s="8"/>
      <c r="D11" s="29">
        <v>0</v>
      </c>
      <c r="E11" s="4"/>
      <c r="F11" s="4">
        <v>0</v>
      </c>
      <c r="G11" s="4"/>
      <c r="H11" s="19">
        <v>3241</v>
      </c>
    </row>
    <row r="12" spans="1:8" ht="19.5">
      <c r="A12" s="15"/>
      <c r="B12" s="6" t="s">
        <v>6</v>
      </c>
      <c r="C12" s="8"/>
      <c r="D12" s="29">
        <v>0</v>
      </c>
      <c r="E12" s="4"/>
      <c r="F12" s="4">
        <v>0</v>
      </c>
      <c r="G12" s="4"/>
      <c r="H12" s="19">
        <v>0</v>
      </c>
    </row>
    <row r="13" spans="1:8" ht="19.5">
      <c r="A13" s="15"/>
      <c r="B13" s="6" t="s">
        <v>43</v>
      </c>
      <c r="C13" s="8">
        <v>3</v>
      </c>
      <c r="D13" s="29">
        <v>11250</v>
      </c>
      <c r="E13" s="4"/>
      <c r="F13" s="4">
        <v>0</v>
      </c>
      <c r="G13" s="4"/>
      <c r="H13" s="19">
        <v>0</v>
      </c>
    </row>
    <row r="14" spans="1:8" ht="19.5">
      <c r="A14" s="15"/>
      <c r="B14" s="6" t="s">
        <v>7</v>
      </c>
      <c r="C14" s="8"/>
      <c r="D14" s="29">
        <v>0</v>
      </c>
      <c r="E14" s="4"/>
      <c r="F14" s="4">
        <v>2</v>
      </c>
      <c r="G14" s="4"/>
      <c r="H14" s="19">
        <v>54</v>
      </c>
    </row>
    <row r="15" spans="1:8" ht="19.5">
      <c r="A15" s="15"/>
      <c r="B15" s="6" t="s">
        <v>8</v>
      </c>
      <c r="C15" s="8"/>
      <c r="D15" s="29">
        <v>0</v>
      </c>
      <c r="E15" s="4"/>
      <c r="F15" s="4">
        <v>4697</v>
      </c>
      <c r="G15" s="4"/>
      <c r="H15" s="19">
        <v>3294</v>
      </c>
    </row>
    <row r="16" spans="1:8" ht="19.5">
      <c r="A16" s="15"/>
      <c r="B16" s="6"/>
      <c r="C16" s="8"/>
      <c r="D16" s="29"/>
      <c r="E16" s="4"/>
      <c r="F16" s="4"/>
      <c r="G16" s="4"/>
      <c r="H16" s="19"/>
    </row>
    <row r="17" spans="1:8" ht="19.5">
      <c r="A17" s="15"/>
      <c r="B17" s="6"/>
      <c r="C17" s="8"/>
      <c r="D17" s="30">
        <f>SUM(D8:D16)</f>
        <v>38835</v>
      </c>
      <c r="E17" s="4"/>
      <c r="F17" s="5">
        <f>SUM(F8:F16)</f>
        <v>29483</v>
      </c>
      <c r="G17" s="4"/>
      <c r="H17" s="20">
        <f>SUM(H8:H16)</f>
        <v>32758</v>
      </c>
    </row>
    <row r="18" spans="1:8" ht="19.5">
      <c r="A18" s="15"/>
      <c r="B18" s="6"/>
      <c r="C18" s="8"/>
      <c r="D18" s="29"/>
      <c r="E18" s="4"/>
      <c r="F18" s="4"/>
      <c r="G18" s="4"/>
      <c r="H18" s="19"/>
    </row>
    <row r="19" spans="1:8" ht="19.5">
      <c r="A19" s="18" t="s">
        <v>9</v>
      </c>
      <c r="B19" s="6"/>
      <c r="C19" s="8"/>
      <c r="D19" s="29"/>
      <c r="E19" s="4"/>
      <c r="F19" s="4"/>
      <c r="G19" s="4"/>
      <c r="H19" s="19"/>
    </row>
    <row r="20" spans="1:8" ht="19.5">
      <c r="A20" s="15"/>
      <c r="B20" s="6" t="s">
        <v>10</v>
      </c>
      <c r="C20" s="8"/>
      <c r="D20" s="29">
        <v>0</v>
      </c>
      <c r="E20" s="4"/>
      <c r="F20" s="4">
        <v>0</v>
      </c>
      <c r="G20" s="4"/>
      <c r="H20" s="19">
        <v>5190.01</v>
      </c>
    </row>
    <row r="21" spans="1:8" ht="19.5">
      <c r="A21" s="15"/>
      <c r="B21" s="28" t="s">
        <v>39</v>
      </c>
      <c r="C21" s="8">
        <v>4</v>
      </c>
      <c r="D21" s="29">
        <v>8100</v>
      </c>
      <c r="E21" s="4"/>
      <c r="F21" s="4">
        <v>0</v>
      </c>
      <c r="G21" s="4"/>
      <c r="H21" s="19">
        <v>0</v>
      </c>
    </row>
    <row r="22" spans="1:8" ht="19.5">
      <c r="A22" s="15"/>
      <c r="B22" s="6" t="s">
        <v>36</v>
      </c>
      <c r="C22" s="8"/>
      <c r="D22" s="29" t="s">
        <v>42</v>
      </c>
      <c r="E22" s="4"/>
      <c r="F22" s="4">
        <v>327</v>
      </c>
      <c r="G22" s="4"/>
      <c r="H22" s="19">
        <v>9531.01</v>
      </c>
    </row>
    <row r="23" spans="1:8" ht="19.5">
      <c r="A23" s="15"/>
      <c r="B23" s="6" t="s">
        <v>11</v>
      </c>
      <c r="C23" s="8"/>
      <c r="D23" s="29">
        <v>4000</v>
      </c>
      <c r="E23" s="4"/>
      <c r="F23" s="4">
        <v>4800</v>
      </c>
      <c r="G23" s="4"/>
      <c r="H23" s="19">
        <v>3804.88</v>
      </c>
    </row>
    <row r="24" spans="1:8" ht="19.5">
      <c r="A24" s="15"/>
      <c r="B24" s="6" t="s">
        <v>12</v>
      </c>
      <c r="C24" s="8"/>
      <c r="D24" s="29">
        <v>3000</v>
      </c>
      <c r="E24" s="4"/>
      <c r="F24" s="4">
        <v>3123</v>
      </c>
      <c r="G24" s="4"/>
      <c r="H24" s="19">
        <v>3000</v>
      </c>
    </row>
    <row r="25" spans="1:8" ht="19.5">
      <c r="A25" s="15"/>
      <c r="B25" s="28" t="s">
        <v>31</v>
      </c>
      <c r="C25" s="8"/>
      <c r="D25" s="29">
        <v>3800</v>
      </c>
      <c r="E25" s="4"/>
      <c r="F25" s="4">
        <v>1923</v>
      </c>
      <c r="G25" s="4"/>
      <c r="H25" s="19">
        <v>0</v>
      </c>
    </row>
    <row r="26" spans="1:8" ht="19.5">
      <c r="A26" s="15"/>
      <c r="B26" s="6" t="s">
        <v>13</v>
      </c>
      <c r="C26" s="8"/>
      <c r="D26" s="29">
        <v>0</v>
      </c>
      <c r="E26" s="4"/>
      <c r="F26" s="4">
        <v>0</v>
      </c>
      <c r="G26" s="4"/>
      <c r="H26" s="19">
        <v>400</v>
      </c>
    </row>
    <row r="27" spans="1:8" ht="19.5">
      <c r="A27" s="15"/>
      <c r="B27" s="6" t="s">
        <v>14</v>
      </c>
      <c r="C27" s="8"/>
      <c r="D27" s="29">
        <v>0</v>
      </c>
      <c r="E27" s="4"/>
      <c r="F27" s="4">
        <v>0</v>
      </c>
      <c r="G27" s="4"/>
      <c r="H27" s="19">
        <v>0</v>
      </c>
    </row>
    <row r="28" spans="1:8" ht="19.5">
      <c r="A28" s="15"/>
      <c r="B28" s="6" t="s">
        <v>15</v>
      </c>
      <c r="C28" s="8"/>
      <c r="D28" s="29">
        <v>2000</v>
      </c>
      <c r="E28" s="4"/>
      <c r="F28" s="4">
        <v>0</v>
      </c>
      <c r="G28" s="4"/>
      <c r="H28" s="19">
        <v>1021</v>
      </c>
    </row>
    <row r="29" spans="1:8" ht="19.5">
      <c r="A29" s="15"/>
      <c r="B29" s="6" t="s">
        <v>16</v>
      </c>
      <c r="C29" s="8"/>
      <c r="D29" s="29">
        <v>0</v>
      </c>
      <c r="E29" s="4"/>
      <c r="F29" s="4">
        <v>0</v>
      </c>
      <c r="G29" s="4"/>
      <c r="H29" s="19">
        <v>0</v>
      </c>
    </row>
    <row r="30" spans="1:8" ht="19.5">
      <c r="A30" s="15"/>
      <c r="B30" s="6" t="s">
        <v>17</v>
      </c>
      <c r="C30" s="8"/>
      <c r="D30" s="29">
        <v>2000</v>
      </c>
      <c r="E30" s="4"/>
      <c r="F30" s="4">
        <v>0</v>
      </c>
      <c r="G30" s="4"/>
      <c r="H30" s="19">
        <v>1999.9</v>
      </c>
    </row>
    <row r="31" spans="1:8" ht="19.5">
      <c r="A31" s="15"/>
      <c r="B31" s="6" t="s">
        <v>37</v>
      </c>
      <c r="C31" s="8"/>
      <c r="D31" s="29">
        <v>300</v>
      </c>
      <c r="E31" s="4"/>
      <c r="F31" s="4">
        <v>337</v>
      </c>
      <c r="G31" s="4"/>
      <c r="H31" s="19">
        <v>355.6</v>
      </c>
    </row>
    <row r="32" spans="1:8" ht="19.5">
      <c r="A32" s="15"/>
      <c r="B32" s="6" t="s">
        <v>38</v>
      </c>
      <c r="C32" s="8"/>
      <c r="D32" s="29">
        <v>500</v>
      </c>
      <c r="E32" s="4"/>
      <c r="F32" s="4">
        <v>315</v>
      </c>
      <c r="G32" s="4"/>
      <c r="H32" s="19"/>
    </row>
    <row r="33" spans="1:8" ht="19.5">
      <c r="A33" s="15"/>
      <c r="B33" s="6"/>
      <c r="C33" s="8"/>
      <c r="D33" s="30">
        <f>SUM(D20:D32)</f>
        <v>23700</v>
      </c>
      <c r="E33" s="4"/>
      <c r="F33" s="5">
        <f>SUM(F20:F32)</f>
        <v>10825</v>
      </c>
      <c r="G33" s="4"/>
      <c r="H33" s="20">
        <f>SUM(H20:H32)</f>
        <v>25302.4</v>
      </c>
    </row>
    <row r="34" spans="1:8" ht="19.5">
      <c r="A34" s="15"/>
      <c r="B34" s="6"/>
      <c r="C34" s="8"/>
      <c r="D34" s="29"/>
      <c r="E34" s="4"/>
      <c r="F34" s="4"/>
      <c r="G34" s="4"/>
      <c r="H34" s="19"/>
    </row>
    <row r="35" spans="1:8" ht="19.5">
      <c r="A35" s="15" t="s">
        <v>18</v>
      </c>
      <c r="B35" s="6"/>
      <c r="C35" s="8"/>
      <c r="D35" s="29">
        <f>D17-D33</f>
        <v>15135</v>
      </c>
      <c r="E35" s="4"/>
      <c r="F35" s="4">
        <f>F17-F33</f>
        <v>18658</v>
      </c>
      <c r="G35" s="4"/>
      <c r="H35" s="19">
        <f>H17-H33</f>
        <v>7455.5999999999985</v>
      </c>
    </row>
    <row r="36" spans="1:8" ht="19.5">
      <c r="A36" s="15" t="s">
        <v>20</v>
      </c>
      <c r="B36" s="6"/>
      <c r="C36" s="8"/>
      <c r="D36" s="29">
        <v>44730.9</v>
      </c>
      <c r="E36" s="4"/>
      <c r="F36" s="4">
        <v>44730.9</v>
      </c>
      <c r="G36" s="4"/>
      <c r="H36" s="19">
        <v>37274.11</v>
      </c>
    </row>
    <row r="37" spans="1:8" ht="19.5">
      <c r="A37" s="15"/>
      <c r="B37" s="6"/>
      <c r="C37" s="8"/>
      <c r="D37" s="29"/>
      <c r="E37" s="4"/>
      <c r="F37" s="4"/>
      <c r="G37" s="4"/>
      <c r="H37" s="19"/>
    </row>
    <row r="38" spans="1:8" ht="20.25" thickBot="1">
      <c r="A38" s="15" t="s">
        <v>19</v>
      </c>
      <c r="B38" s="6"/>
      <c r="C38" s="8"/>
      <c r="D38" s="31">
        <f>SUM(D35:D37)</f>
        <v>59865.9</v>
      </c>
      <c r="E38" s="4"/>
      <c r="F38" s="3">
        <f>SUM(F35:F37)</f>
        <v>63388.9</v>
      </c>
      <c r="G38" s="4"/>
      <c r="H38" s="21">
        <f>SUM(H35:H37)</f>
        <v>44729.71</v>
      </c>
    </row>
    <row r="39" spans="1:8" ht="19.5">
      <c r="A39" s="15"/>
      <c r="B39" s="6"/>
      <c r="C39" s="8"/>
      <c r="D39" s="28"/>
      <c r="E39" s="6"/>
      <c r="F39" s="6"/>
      <c r="G39" s="4"/>
      <c r="H39" s="17"/>
    </row>
    <row r="40" spans="1:8" ht="19.5">
      <c r="A40" s="18" t="s">
        <v>21</v>
      </c>
      <c r="B40" s="6"/>
      <c r="C40" s="8"/>
      <c r="D40" s="28"/>
      <c r="E40" s="6"/>
      <c r="F40" s="6"/>
      <c r="G40" s="6"/>
      <c r="H40" s="17"/>
    </row>
    <row r="41" spans="1:8" ht="19.5">
      <c r="A41" s="15"/>
      <c r="B41" s="34" t="s">
        <v>22</v>
      </c>
      <c r="C41" s="35">
        <v>5</v>
      </c>
      <c r="D41" s="36">
        <f>F41+2*3800-5000</f>
        <v>39029</v>
      </c>
      <c r="E41" s="4"/>
      <c r="F41" s="4">
        <v>36429</v>
      </c>
      <c r="G41" s="6"/>
      <c r="H41" s="19">
        <v>48539.24</v>
      </c>
    </row>
    <row r="42" spans="1:8" ht="19.5">
      <c r="A42" s="15"/>
      <c r="B42" s="34" t="s">
        <v>23</v>
      </c>
      <c r="C42" s="35"/>
      <c r="D42" s="36">
        <v>0</v>
      </c>
      <c r="E42" s="4"/>
      <c r="F42" s="4">
        <v>30269</v>
      </c>
      <c r="G42" s="4"/>
      <c r="H42" s="19">
        <v>30268.81</v>
      </c>
    </row>
    <row r="43" spans="1:8" ht="19.5">
      <c r="A43" s="15"/>
      <c r="B43" s="34" t="s">
        <v>24</v>
      </c>
      <c r="C43" s="35">
        <v>6</v>
      </c>
      <c r="D43" s="36">
        <f>F43-1738+2000-211</f>
        <v>11669</v>
      </c>
      <c r="E43" s="4"/>
      <c r="F43" s="4">
        <v>11618</v>
      </c>
      <c r="G43" s="4"/>
      <c r="H43" s="19">
        <v>9024.36</v>
      </c>
    </row>
    <row r="44" spans="1:8" ht="19.5">
      <c r="A44" s="15"/>
      <c r="B44" s="6"/>
      <c r="C44" s="8"/>
      <c r="D44" s="29"/>
      <c r="E44" s="4"/>
      <c r="F44" s="4"/>
      <c r="G44" s="4"/>
      <c r="H44" s="19"/>
    </row>
    <row r="45" spans="1:8" ht="20.25" thickBot="1">
      <c r="A45" s="15"/>
      <c r="B45" s="6"/>
      <c r="C45" s="6"/>
      <c r="D45" s="31">
        <f>SUM(D41:D44)</f>
        <v>50698</v>
      </c>
      <c r="E45" s="4"/>
      <c r="F45" s="3">
        <f>SUM(F41:F44)</f>
        <v>78316</v>
      </c>
      <c r="G45" s="4"/>
      <c r="H45" s="21">
        <f>SUM(H41:H44)</f>
        <v>87832.41</v>
      </c>
    </row>
    <row r="46" spans="1:8" ht="20.25" thickBot="1">
      <c r="A46" s="22"/>
      <c r="B46" s="23"/>
      <c r="C46" s="23"/>
      <c r="D46" s="24"/>
      <c r="E46" s="24"/>
      <c r="F46" s="24"/>
      <c r="G46" s="24"/>
      <c r="H46" s="25"/>
    </row>
    <row r="47" spans="1:8" ht="19.5">
      <c r="A47" s="6"/>
      <c r="B47" s="6"/>
      <c r="C47" s="6"/>
      <c r="D47" s="4"/>
      <c r="E47" s="4"/>
      <c r="F47" s="4"/>
      <c r="G47" s="9"/>
      <c r="H47" s="4"/>
    </row>
    <row r="48" spans="1:8" ht="19.5">
      <c r="A48" s="10" t="s">
        <v>27</v>
      </c>
      <c r="D48" s="2"/>
      <c r="E48" s="2"/>
      <c r="F48" s="2"/>
      <c r="G48" s="4"/>
      <c r="H48" s="2"/>
    </row>
    <row r="49" spans="1:7" ht="19.5">
      <c r="A49" s="1">
        <v>1</v>
      </c>
      <c r="B49" t="s">
        <v>29</v>
      </c>
      <c r="G49" s="2"/>
    </row>
    <row r="50" spans="1:7" ht="19.5">
      <c r="A50" s="37">
        <v>2</v>
      </c>
      <c r="B50" s="38" t="s">
        <v>41</v>
      </c>
      <c r="G50" s="2"/>
    </row>
    <row r="51" spans="1:7" ht="19.5">
      <c r="A51" s="37">
        <v>3</v>
      </c>
      <c r="B51" t="s">
        <v>44</v>
      </c>
      <c r="G51" s="2"/>
    </row>
    <row r="52" spans="1:7" ht="19.5">
      <c r="A52" s="1">
        <v>4</v>
      </c>
      <c r="B52" t="s">
        <v>40</v>
      </c>
      <c r="G52" s="2"/>
    </row>
    <row r="53" spans="1:8" ht="18.75">
      <c r="A53" s="37">
        <v>5</v>
      </c>
      <c r="B53" s="38" t="s">
        <v>30</v>
      </c>
      <c r="C53" s="38"/>
      <c r="D53" s="38"/>
      <c r="E53" s="38"/>
      <c r="F53" s="38"/>
      <c r="G53" s="38"/>
      <c r="H53" s="38"/>
    </row>
    <row r="54" spans="1:8" ht="18.75">
      <c r="A54" s="39">
        <v>6</v>
      </c>
      <c r="B54" s="42" t="s">
        <v>45</v>
      </c>
      <c r="C54" s="42"/>
      <c r="D54" s="42"/>
      <c r="E54" s="42"/>
      <c r="F54" s="42"/>
      <c r="G54" s="42"/>
      <c r="H54" s="42"/>
    </row>
    <row r="55" spans="1:8" ht="16.5" customHeight="1">
      <c r="A55" s="33"/>
      <c r="B55" s="41"/>
      <c r="C55" s="41"/>
      <c r="D55" s="41"/>
      <c r="E55" s="41"/>
      <c r="F55" s="41"/>
      <c r="G55" s="41"/>
      <c r="H55" s="41"/>
    </row>
  </sheetData>
  <sheetProtection/>
  <mergeCells count="4">
    <mergeCell ref="A1:H1"/>
    <mergeCell ref="A2:H2"/>
    <mergeCell ref="B55:H55"/>
    <mergeCell ref="B54:H5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Lua</dc:creator>
  <cp:keywords/>
  <dc:description/>
  <cp:lastModifiedBy>アジア協会アジア友の会</cp:lastModifiedBy>
  <cp:lastPrinted>2020-08-14T11:37:20Z</cp:lastPrinted>
  <dcterms:created xsi:type="dcterms:W3CDTF">2020-08-14T04:53:06Z</dcterms:created>
  <dcterms:modified xsi:type="dcterms:W3CDTF">2021-08-21T01:47:10Z</dcterms:modified>
  <cp:category/>
  <cp:version/>
  <cp:contentType/>
  <cp:contentStatus/>
</cp:coreProperties>
</file>