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9A68204-F7D0-4771-8456-5744DE1278AE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MEMSTAT 10.11" sheetId="1" r:id="rId1"/>
    <sheet name="Sheet1" sheetId="2" r:id="rId2"/>
  </sheets>
  <definedNames>
    <definedName name="_Regression_Int" localSheetId="0" hidden="1">1</definedName>
    <definedName name="_xlnm.Print_Area" localSheetId="0">'MEMSTAT 10.11'!$A$1:$H$66</definedName>
    <definedName name="Print_Area_MI" localSheetId="0">'MEMSTAT 10.11'!$B$4:$I$67</definedName>
  </definedNames>
  <calcPr calcId="18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7" i="1" l="1"/>
  <c r="G57" i="1"/>
  <c r="F57" i="1"/>
  <c r="H48" i="1"/>
  <c r="G48" i="1"/>
  <c r="F48" i="1"/>
  <c r="H45" i="1"/>
  <c r="G45" i="1"/>
  <c r="F45" i="1"/>
  <c r="H33" i="1"/>
  <c r="G33" i="1"/>
  <c r="F33" i="1"/>
  <c r="F27" i="1"/>
  <c r="H23" i="1"/>
  <c r="H27" i="1"/>
  <c r="G23" i="1"/>
  <c r="G27" i="1"/>
  <c r="H21" i="1"/>
  <c r="G21" i="1"/>
  <c r="F21" i="1"/>
  <c r="H17" i="1"/>
  <c r="G17" i="1"/>
  <c r="F17" i="1"/>
  <c r="H9" i="1"/>
  <c r="F9" i="1"/>
  <c r="G9" i="1"/>
  <c r="G58" i="1"/>
  <c r="F58" i="1"/>
  <c r="H58" i="1"/>
  <c r="E45" i="1"/>
  <c r="E48" i="1"/>
  <c r="E57" i="1"/>
  <c r="E9" i="1"/>
  <c r="E17" i="1"/>
  <c r="E21" i="1"/>
  <c r="E27" i="1"/>
  <c r="E33" i="1"/>
  <c r="E58" i="1"/>
  <c r="D57" i="1"/>
  <c r="C57" i="1"/>
  <c r="D48" i="1"/>
  <c r="C48" i="1"/>
  <c r="D45" i="1"/>
  <c r="C45" i="1"/>
  <c r="D33" i="1"/>
  <c r="D9" i="1"/>
  <c r="D17" i="1"/>
  <c r="D21" i="1"/>
  <c r="D27" i="1"/>
  <c r="D58" i="1"/>
  <c r="C33" i="1"/>
  <c r="C9" i="1"/>
  <c r="C17" i="1"/>
  <c r="C21" i="1"/>
  <c r="C27" i="1"/>
  <c r="H60" i="1"/>
  <c r="C58" i="1"/>
  <c r="E60" i="1"/>
</calcChain>
</file>

<file path=xl/sharedStrings.xml><?xml version="1.0" encoding="utf-8"?>
<sst xmlns="http://schemas.openxmlformats.org/spreadsheetml/2006/main" count="84" uniqueCount="71">
  <si>
    <t>Y'S MEN INTERNATIONAL</t>
  </si>
  <si>
    <t>AREA</t>
  </si>
  <si>
    <t>Reported</t>
  </si>
  <si>
    <t>Paid</t>
  </si>
  <si>
    <t xml:space="preserve">    Region</t>
  </si>
  <si>
    <t>Clubs</t>
  </si>
  <si>
    <t>Members</t>
  </si>
  <si>
    <t>Sub-total</t>
  </si>
  <si>
    <t xml:space="preserve">    Hawaii</t>
  </si>
  <si>
    <t>TOTAL</t>
  </si>
  <si>
    <t xml:space="preserve">    Japan East</t>
  </si>
  <si>
    <t xml:space="preserve">    Japan West</t>
  </si>
  <si>
    <t xml:space="preserve">    Maritimes</t>
  </si>
  <si>
    <t xml:space="preserve">    Denmark</t>
  </si>
  <si>
    <t xml:space="preserve">    Norway</t>
  </si>
  <si>
    <t xml:space="preserve">    Mid America</t>
  </si>
  <si>
    <t>% OF PAYMENT</t>
  </si>
  <si>
    <t xml:space="preserve">    Taiwan</t>
  </si>
  <si>
    <t xml:space="preserve">    Russia</t>
  </si>
  <si>
    <t>AFR</t>
  </si>
  <si>
    <t>CAC</t>
  </si>
  <si>
    <t>EUR</t>
  </si>
  <si>
    <t>IND</t>
  </si>
  <si>
    <t>LAM</t>
  </si>
  <si>
    <t>YMI</t>
  </si>
  <si>
    <t>USA</t>
  </si>
  <si>
    <t xml:space="preserve">    Sri Lanka </t>
  </si>
  <si>
    <t>KOR</t>
  </si>
  <si>
    <t xml:space="preserve">    North Atlantic </t>
  </si>
  <si>
    <t xml:space="preserve">    Pacific Southwest </t>
  </si>
  <si>
    <t xml:space="preserve">    South Atlantic </t>
  </si>
  <si>
    <t xml:space="preserve">    Korea Daegu Gyeongbuk</t>
  </si>
  <si>
    <t xml:space="preserve">    Korea Chonbuk</t>
  </si>
  <si>
    <t xml:space="preserve">    Pacific Northwest</t>
  </si>
  <si>
    <t xml:space="preserve">    Mid West India</t>
  </si>
  <si>
    <t xml:space="preserve">    Korea South</t>
  </si>
  <si>
    <t xml:space="preserve">    Korea Seoul</t>
  </si>
  <si>
    <t xml:space="preserve">    Korea Gyeonggi</t>
  </si>
  <si>
    <t xml:space="preserve">    Korea Jeju</t>
  </si>
  <si>
    <t xml:space="preserve">    Brazil</t>
  </si>
  <si>
    <r>
      <t>NOTE:</t>
    </r>
    <r>
      <rPr>
        <sz val="9"/>
        <color indexed="8"/>
        <rFont val="Arial"/>
        <family val="2"/>
      </rPr>
      <t xml:space="preserve">   </t>
    </r>
  </si>
  <si>
    <t xml:space="preserve"> *** No payments received  **** No reports &amp; no payments</t>
  </si>
  <si>
    <t>* Payments confirmed by IAM to date  ** Partial report/payments received</t>
  </si>
  <si>
    <t xml:space="preserve">    Korea Jeonnam</t>
  </si>
  <si>
    <t>ASP</t>
  </si>
  <si>
    <t xml:space="preserve">    Korea Bu-Ul-Gyeong</t>
  </si>
  <si>
    <r>
      <t xml:space="preserve">When no report received, membership estimated </t>
    </r>
    <r>
      <rPr>
        <sz val="9"/>
        <color rgb="FFFF0000"/>
        <rFont val="Arial"/>
        <family val="2"/>
      </rPr>
      <t>(red)</t>
    </r>
    <r>
      <rPr>
        <sz val="9"/>
        <rFont val="Arial"/>
        <family val="2"/>
      </rPr>
      <t xml:space="preserve"> from last known reported membership</t>
    </r>
  </si>
  <si>
    <t xml:space="preserve">    South India</t>
  </si>
  <si>
    <t xml:space="preserve">    West India</t>
  </si>
  <si>
    <t xml:space="preserve">    North Central</t>
  </si>
  <si>
    <t xml:space="preserve">    Mideast</t>
  </si>
  <si>
    <t xml:space="preserve">    Central Southern Europe</t>
  </si>
  <si>
    <t xml:space="preserve">    South West India</t>
  </si>
  <si>
    <t xml:space="preserve">    Finland/Balticum</t>
  </si>
  <si>
    <t xml:space="preserve">    Central &amp; Western Canada</t>
  </si>
  <si>
    <t xml:space="preserve"> 1)  Norway Region includes the East Jerusalem and Bethlehem Clubs (independent clubs) in Palestine.</t>
  </si>
  <si>
    <t xml:space="preserve">    Korea West</t>
  </si>
  <si>
    <t xml:space="preserve">    Philippines</t>
  </si>
  <si>
    <t xml:space="preserve">    Central India</t>
  </si>
  <si>
    <t xml:space="preserve">    Korea Incheon</t>
  </si>
  <si>
    <t xml:space="preserve">    Latin America</t>
  </si>
  <si>
    <t xml:space="preserve">    Caribbean</t>
  </si>
  <si>
    <t xml:space="preserve">    Southeast Asia</t>
  </si>
  <si>
    <t xml:space="preserve">    Australia</t>
  </si>
  <si>
    <t xml:space="preserve">    Africa Northwest</t>
  </si>
  <si>
    <t xml:space="preserve">    Africa Southeast</t>
  </si>
  <si>
    <t xml:space="preserve">    Korea Joonang</t>
  </si>
  <si>
    <t xml:space="preserve"> 01 February 2019</t>
  </si>
  <si>
    <t xml:space="preserve"> 01 August 2018</t>
  </si>
  <si>
    <t>MEMBERSHIP STATISTICS 1 FEBRUARY 2019 AS AT 7 JUNE 2019</t>
  </si>
  <si>
    <t>Geneva, 7 June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</si>
</sst>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8.5"/>
      <name val="LinePrinter"/>
    </font>
    <font>
      <b/>
      <sz val="9"/>
      <name val="LinePrinter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9"/>
      <color indexed="8"/>
      <name val="Arial"/>
      <family val="2"/>
    </font>
    <font>
      <sz val="9"/>
      <color indexed="62"/>
      <name val="Arial"/>
      <family val="2"/>
    </font>
    <font>
      <i/>
      <sz val="8"/>
      <name val="Arial"/>
      <family val="2"/>
    </font>
    <font>
      <sz val="9"/>
      <color rgb="FFFF0000"/>
      <name val="Arial"/>
      <family val="2"/>
    </font>
    <font>
      <u/>
      <sz val="8.5"/>
      <color theme="10"/>
      <name val="LinePrinter"/>
    </font>
    <font>
      <u/>
      <sz val="8.5"/>
      <color theme="11"/>
      <name val="LinePrinter"/>
    </font>
    <font>
      <sz val="6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indexed="8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89">
    <xf numFmtId="0" fontId="0" fillId="0" borderId="0" xfId="0"/>
    <xf numFmtId="3" fontId="4" fillId="3" borderId="12" xfId="0" applyNumberFormat="1" applyFont="1" applyFill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2" fillId="0" borderId="7" xfId="0" applyNumberFormat="1" applyFont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13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centerContinuous" vertical="center"/>
    </xf>
    <xf numFmtId="3" fontId="3" fillId="0" borderId="3" xfId="0" applyNumberFormat="1" applyFont="1" applyBorder="1" applyAlignment="1">
      <alignment horizontal="centerContinuous" vertical="center"/>
    </xf>
    <xf numFmtId="3" fontId="4" fillId="0" borderId="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4" borderId="15" xfId="0" applyFont="1" applyFill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3" fontId="3" fillId="0" borderId="11" xfId="0" applyNumberFormat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3" borderId="12" xfId="0" applyFont="1" applyFill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0" borderId="16" xfId="0" applyFont="1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0" fontId="4" fillId="4" borderId="16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3" fillId="0" borderId="25" xfId="0" applyFont="1" applyBorder="1" applyAlignment="1">
      <alignment vertical="center"/>
    </xf>
    <xf numFmtId="0" fontId="4" fillId="4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3" borderId="22" xfId="0" applyFont="1" applyFill="1" applyBorder="1" applyAlignment="1">
      <alignment horizontal="left" vertical="center"/>
    </xf>
    <xf numFmtId="3" fontId="4" fillId="3" borderId="10" xfId="0" applyNumberFormat="1" applyFont="1" applyFill="1" applyBorder="1" applyAlignment="1">
      <alignment vertical="center"/>
    </xf>
    <xf numFmtId="0" fontId="4" fillId="2" borderId="19" xfId="0" applyFont="1" applyFill="1" applyBorder="1" applyAlignment="1">
      <alignment horizontal="left" vertical="center"/>
    </xf>
    <xf numFmtId="0" fontId="4" fillId="5" borderId="23" xfId="0" applyFont="1" applyFill="1" applyBorder="1" applyAlignment="1">
      <alignment horizontal="left" vertical="center"/>
    </xf>
    <xf numFmtId="3" fontId="4" fillId="5" borderId="24" xfId="0" applyNumberFormat="1" applyFont="1" applyFill="1" applyBorder="1" applyAlignment="1">
      <alignment vertical="center"/>
    </xf>
    <xf numFmtId="0" fontId="3" fillId="0" borderId="0" xfId="0" applyFont="1"/>
    <xf numFmtId="3" fontId="3" fillId="0" borderId="0" xfId="0" applyNumberFormat="1" applyFont="1"/>
    <xf numFmtId="0" fontId="4" fillId="2" borderId="0" xfId="0" applyFont="1" applyFill="1" applyAlignment="1">
      <alignment horizontal="left" vertical="center"/>
    </xf>
    <xf numFmtId="10" fontId="4" fillId="0" borderId="0" xfId="0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3" fontId="4" fillId="0" borderId="0" xfId="0" applyNumberFormat="1" applyFont="1" applyAlignment="1">
      <alignment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3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3" fontId="4" fillId="6" borderId="12" xfId="0" applyNumberFormat="1" applyFont="1" applyFill="1" applyBorder="1" applyAlignment="1">
      <alignment vertical="center"/>
    </xf>
    <xf numFmtId="14" fontId="0" fillId="0" borderId="0" xfId="0" applyNumberFormat="1"/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4" borderId="29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3" fontId="3" fillId="0" borderId="6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3" fontId="5" fillId="0" borderId="7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3" fontId="5" fillId="0" borderId="28" xfId="0" applyNumberFormat="1" applyFont="1" applyBorder="1" applyAlignment="1">
      <alignment vertical="center"/>
    </xf>
    <xf numFmtId="3" fontId="5" fillId="0" borderId="7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3" fillId="0" borderId="3" xfId="0" applyNumberFormat="1" applyFont="1" applyBorder="1" applyAlignment="1">
      <alignment vertical="center"/>
    </xf>
    <xf numFmtId="3" fontId="5" fillId="0" borderId="3" xfId="0" applyNumberFormat="1" applyFont="1" applyBorder="1" applyAlignment="1">
      <alignment vertical="center"/>
    </xf>
    <xf numFmtId="3" fontId="5" fillId="0" borderId="6" xfId="0" applyNumberFormat="1" applyFont="1" applyBorder="1" applyAlignment="1">
      <alignment vertical="center"/>
    </xf>
    <xf numFmtId="3" fontId="4" fillId="0" borderId="26" xfId="0" applyNumberFormat="1" applyFont="1" applyBorder="1" applyAlignment="1">
      <alignment horizontal="center" vertical="center"/>
    </xf>
    <xf numFmtId="3" fontId="4" fillId="0" borderId="27" xfId="0" applyNumberFormat="1" applyFont="1" applyBorder="1" applyAlignment="1">
      <alignment horizontal="center" vertical="center"/>
    </xf>
    <xf numFmtId="3" fontId="4" fillId="0" borderId="9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syncVertical="1" syncRef="A1" transitionEvaluation="1">
    <pageSetUpPr fitToPage="1"/>
  </sheetPr>
  <dimension ref="A1:T135"/>
  <sheetViews>
    <sheetView showGridLines="0" tabSelected="1" zoomScale="120" zoomScaleNormal="120" zoomScaleSheetLayoutView="100" zoomScalePageLayoutView="72" workbookViewId="0">
      <selection activeCell="AB10" sqref="AB10"/>
    </sheetView>
  </sheetViews>
  <sheetFormatPr defaultColWidth="4.77734375" defaultRowHeight="11.5"/>
  <cols>
    <col min="1" max="1" width="6.77734375" style="43" customWidth="1"/>
    <col min="2" max="2" width="28.109375" style="43" customWidth="1"/>
    <col min="3" max="3" width="10.33203125" style="44" customWidth="1"/>
    <col min="4" max="4" width="11.6640625" style="44" customWidth="1"/>
    <col min="5" max="5" width="11.33203125" style="44" customWidth="1"/>
    <col min="6" max="6" width="11.33203125" style="43" customWidth="1"/>
    <col min="7" max="7" width="11" style="43" customWidth="1"/>
    <col min="8" max="8" width="11.33203125" style="43" customWidth="1"/>
    <col min="9" max="9" width="5.77734375" style="43" bestFit="1" customWidth="1"/>
    <col min="10" max="10" width="13.77734375" style="43" bestFit="1" customWidth="1"/>
    <col min="11" max="11" width="17.109375" style="43" bestFit="1" customWidth="1"/>
    <col min="12" max="12" width="7" style="43" bestFit="1" customWidth="1"/>
    <col min="13" max="13" width="4.77734375" style="43"/>
    <col min="14" max="14" width="20.33203125" style="43" bestFit="1" customWidth="1"/>
    <col min="15" max="19" width="4.77734375" style="43"/>
    <col min="20" max="20" width="7.77734375" style="43" bestFit="1" customWidth="1"/>
    <col min="21" max="16384" width="4.77734375" style="43"/>
  </cols>
  <sheetData>
    <row r="1" spans="1:20" s="6" customFormat="1" ht="15.5" customHeight="1">
      <c r="A1" s="88" t="s">
        <v>0</v>
      </c>
      <c r="B1" s="88"/>
      <c r="C1" s="88"/>
      <c r="D1" s="88"/>
      <c r="E1" s="88"/>
      <c r="F1" s="88"/>
      <c r="G1" s="88"/>
      <c r="H1" s="88"/>
    </row>
    <row r="2" spans="1:20" s="6" customFormat="1" ht="13.5" customHeight="1">
      <c r="A2" s="88" t="s">
        <v>69</v>
      </c>
      <c r="B2" s="88"/>
      <c r="C2" s="88"/>
      <c r="D2" s="88"/>
      <c r="E2" s="88"/>
      <c r="F2" s="88"/>
      <c r="G2" s="88"/>
      <c r="H2" s="88"/>
    </row>
    <row r="3" spans="1:20" s="6" customFormat="1">
      <c r="A3" s="8"/>
      <c r="B3" s="8"/>
      <c r="C3" s="9"/>
      <c r="D3" s="9"/>
      <c r="E3" s="9"/>
      <c r="F3" s="9"/>
      <c r="G3" s="9"/>
      <c r="H3" s="9"/>
    </row>
    <row r="4" spans="1:20" s="6" customFormat="1" ht="12" customHeight="1">
      <c r="A4" s="10"/>
      <c r="B4" s="5"/>
      <c r="C4" s="85" t="s">
        <v>67</v>
      </c>
      <c r="D4" s="86"/>
      <c r="E4" s="87"/>
      <c r="F4" s="85" t="s">
        <v>68</v>
      </c>
      <c r="G4" s="86"/>
      <c r="H4" s="87"/>
    </row>
    <row r="5" spans="1:20" s="6" customFormat="1" ht="12" customHeight="1">
      <c r="A5" s="11" t="s">
        <v>1</v>
      </c>
      <c r="B5" s="12"/>
      <c r="C5" s="13" t="s">
        <v>2</v>
      </c>
      <c r="D5" s="14"/>
      <c r="E5" s="15" t="s">
        <v>3</v>
      </c>
      <c r="F5" s="13" t="s">
        <v>2</v>
      </c>
      <c r="G5" s="14"/>
      <c r="H5" s="15" t="s">
        <v>3</v>
      </c>
    </row>
    <row r="6" spans="1:20" s="20" customFormat="1" ht="12" customHeight="1" thickBot="1">
      <c r="A6" s="11"/>
      <c r="B6" s="16" t="s">
        <v>4</v>
      </c>
      <c r="C6" s="17" t="s">
        <v>5</v>
      </c>
      <c r="D6" s="18" t="s">
        <v>6</v>
      </c>
      <c r="E6" s="19" t="s">
        <v>6</v>
      </c>
      <c r="F6" s="17" t="s">
        <v>5</v>
      </c>
      <c r="G6" s="18" t="s">
        <v>6</v>
      </c>
      <c r="H6" s="19" t="s">
        <v>6</v>
      </c>
    </row>
    <row r="7" spans="1:20" s="6" customFormat="1" ht="12" customHeight="1" thickBot="1">
      <c r="A7" s="21" t="s">
        <v>19</v>
      </c>
      <c r="B7" s="22" t="s">
        <v>64</v>
      </c>
      <c r="C7" s="23">
        <v>18</v>
      </c>
      <c r="D7" s="4">
        <v>40</v>
      </c>
      <c r="E7" s="23">
        <v>20</v>
      </c>
      <c r="F7" s="23">
        <v>18</v>
      </c>
      <c r="G7" s="4">
        <v>43</v>
      </c>
      <c r="H7" s="23">
        <v>28</v>
      </c>
    </row>
    <row r="8" spans="1:20" s="6" customFormat="1" ht="12" customHeight="1" thickBot="1">
      <c r="A8" s="24"/>
      <c r="B8" s="25" t="s">
        <v>65</v>
      </c>
      <c r="C8" s="26">
        <v>19</v>
      </c>
      <c r="D8" s="26">
        <v>78</v>
      </c>
      <c r="E8" s="26">
        <v>65</v>
      </c>
      <c r="F8" s="26">
        <v>19</v>
      </c>
      <c r="G8" s="26">
        <v>126</v>
      </c>
      <c r="H8" s="26">
        <v>119</v>
      </c>
    </row>
    <row r="9" spans="1:20" s="20" customFormat="1" ht="12" customHeight="1" thickBot="1">
      <c r="A9" s="11"/>
      <c r="B9" s="71" t="s">
        <v>7</v>
      </c>
      <c r="C9" s="1">
        <f t="shared" ref="C9:E9" si="0">SUM(C7:C8)</f>
        <v>37</v>
      </c>
      <c r="D9" s="1">
        <f t="shared" si="0"/>
        <v>118</v>
      </c>
      <c r="E9" s="1">
        <f t="shared" si="0"/>
        <v>85</v>
      </c>
      <c r="F9" s="1">
        <f t="shared" ref="F9:H9" si="1">SUM(F7:F8)</f>
        <v>37</v>
      </c>
      <c r="G9" s="1">
        <f t="shared" si="1"/>
        <v>169</v>
      </c>
      <c r="H9" s="1">
        <f t="shared" si="1"/>
        <v>147</v>
      </c>
      <c r="O9"/>
      <c r="P9"/>
      <c r="Q9"/>
      <c r="R9"/>
      <c r="S9"/>
      <c r="T9" s="66"/>
    </row>
    <row r="10" spans="1:20" s="6" customFormat="1" ht="12" customHeight="1" thickBot="1">
      <c r="A10" s="69" t="s">
        <v>44</v>
      </c>
      <c r="B10" s="70" t="s">
        <v>63</v>
      </c>
      <c r="C10" s="78">
        <v>13</v>
      </c>
      <c r="D10" s="78">
        <v>197</v>
      </c>
      <c r="E10" s="78">
        <v>197</v>
      </c>
      <c r="F10" s="78">
        <v>13</v>
      </c>
      <c r="G10" s="78">
        <v>197</v>
      </c>
      <c r="H10" s="78">
        <v>197</v>
      </c>
      <c r="O10"/>
      <c r="P10"/>
      <c r="Q10"/>
      <c r="R10"/>
      <c r="S10"/>
      <c r="T10" s="66"/>
    </row>
    <row r="11" spans="1:20" s="6" customFormat="1" ht="12" customHeight="1">
      <c r="A11" s="24"/>
      <c r="B11" s="29" t="s">
        <v>10</v>
      </c>
      <c r="C11" s="79">
        <v>59</v>
      </c>
      <c r="D11" s="72">
        <v>866</v>
      </c>
      <c r="E11" s="72">
        <v>866</v>
      </c>
      <c r="F11" s="79">
        <v>59</v>
      </c>
      <c r="G11" s="72">
        <v>860</v>
      </c>
      <c r="H11" s="72">
        <v>860</v>
      </c>
      <c r="O11"/>
      <c r="P11"/>
      <c r="Q11"/>
      <c r="R11"/>
      <c r="S11"/>
      <c r="T11" s="66"/>
    </row>
    <row r="12" spans="1:20" s="6" customFormat="1" ht="12" customHeight="1">
      <c r="A12" s="24"/>
      <c r="B12" s="22" t="s">
        <v>11</v>
      </c>
      <c r="C12" s="73">
        <v>83</v>
      </c>
      <c r="D12" s="2">
        <v>1492</v>
      </c>
      <c r="E12" s="2">
        <v>1492</v>
      </c>
      <c r="F12" s="73">
        <v>82</v>
      </c>
      <c r="G12" s="2">
        <v>1464</v>
      </c>
      <c r="H12" s="2">
        <v>1464</v>
      </c>
      <c r="O12"/>
      <c r="P12"/>
      <c r="Q12"/>
      <c r="R12"/>
      <c r="S12"/>
      <c r="T12" s="66"/>
    </row>
    <row r="13" spans="1:20" s="6" customFormat="1" ht="12" customHeight="1">
      <c r="A13" s="24"/>
      <c r="B13" s="22" t="s">
        <v>57</v>
      </c>
      <c r="C13" s="75">
        <v>9</v>
      </c>
      <c r="D13" s="74">
        <v>68</v>
      </c>
      <c r="E13" s="74">
        <v>68</v>
      </c>
      <c r="F13" s="75">
        <v>9</v>
      </c>
      <c r="G13" s="74">
        <v>100</v>
      </c>
      <c r="H13" s="74">
        <v>100</v>
      </c>
      <c r="O13"/>
      <c r="P13"/>
      <c r="Q13"/>
      <c r="R13"/>
      <c r="S13"/>
      <c r="T13" s="66"/>
    </row>
    <row r="14" spans="1:20" s="6" customFormat="1" ht="12" customHeight="1">
      <c r="A14" s="24"/>
      <c r="B14" s="22" t="s">
        <v>62</v>
      </c>
      <c r="C14" s="75">
        <v>27</v>
      </c>
      <c r="D14" s="77">
        <v>446</v>
      </c>
      <c r="E14" s="4">
        <v>424</v>
      </c>
      <c r="F14" s="75">
        <v>26</v>
      </c>
      <c r="G14" s="77">
        <v>383</v>
      </c>
      <c r="H14" s="4">
        <v>358</v>
      </c>
      <c r="O14"/>
      <c r="P14"/>
      <c r="Q14"/>
      <c r="R14"/>
      <c r="S14"/>
      <c r="T14" s="66"/>
    </row>
    <row r="15" spans="1:20" s="6" customFormat="1" ht="12" customHeight="1">
      <c r="A15" s="24"/>
      <c r="B15" s="22" t="s">
        <v>26</v>
      </c>
      <c r="C15" s="73">
        <v>9</v>
      </c>
      <c r="D15" s="3">
        <v>105</v>
      </c>
      <c r="E15" s="3">
        <v>105</v>
      </c>
      <c r="F15" s="73">
        <v>8</v>
      </c>
      <c r="G15" s="3">
        <v>96</v>
      </c>
      <c r="H15" s="3">
        <v>96</v>
      </c>
      <c r="O15"/>
      <c r="P15"/>
      <c r="Q15"/>
      <c r="R15"/>
      <c r="S15"/>
      <c r="T15" s="66"/>
    </row>
    <row r="16" spans="1:20" s="20" customFormat="1" ht="12" customHeight="1" thickBot="1">
      <c r="A16" s="24"/>
      <c r="B16" s="25" t="s">
        <v>17</v>
      </c>
      <c r="C16" s="80">
        <v>24</v>
      </c>
      <c r="D16" s="81">
        <v>508</v>
      </c>
      <c r="E16" s="81">
        <v>508</v>
      </c>
      <c r="F16" s="80">
        <v>23</v>
      </c>
      <c r="G16" s="81">
        <v>487</v>
      </c>
      <c r="H16" s="81">
        <v>487</v>
      </c>
      <c r="O16"/>
      <c r="P16"/>
      <c r="Q16"/>
      <c r="R16"/>
      <c r="S16"/>
      <c r="T16" s="66"/>
    </row>
    <row r="17" spans="1:20" s="6" customFormat="1" ht="12" customHeight="1" thickBot="1">
      <c r="A17" s="27"/>
      <c r="B17" s="28" t="s">
        <v>7</v>
      </c>
      <c r="C17" s="1">
        <f t="shared" ref="C17:E17" si="2">SUM(C10:C16)</f>
        <v>224</v>
      </c>
      <c r="D17" s="1">
        <f t="shared" si="2"/>
        <v>3682</v>
      </c>
      <c r="E17" s="1">
        <f t="shared" si="2"/>
        <v>3660</v>
      </c>
      <c r="F17" s="1">
        <f t="shared" ref="F17:H17" si="3">SUM(F10:F16)</f>
        <v>220</v>
      </c>
      <c r="G17" s="1">
        <f t="shared" si="3"/>
        <v>3587</v>
      </c>
      <c r="H17" s="1">
        <f t="shared" si="3"/>
        <v>3562</v>
      </c>
      <c r="O17"/>
      <c r="P17"/>
      <c r="Q17"/>
      <c r="R17"/>
      <c r="S17"/>
      <c r="T17" s="66"/>
    </row>
    <row r="18" spans="1:20" s="6" customFormat="1" ht="12" customHeight="1" thickBot="1">
      <c r="A18" s="21" t="s">
        <v>20</v>
      </c>
      <c r="B18" s="30" t="s">
        <v>61</v>
      </c>
      <c r="C18" s="82">
        <v>7</v>
      </c>
      <c r="D18" s="72">
        <v>63</v>
      </c>
      <c r="E18" s="72">
        <v>63</v>
      </c>
      <c r="F18" s="82">
        <v>6</v>
      </c>
      <c r="G18" s="72">
        <v>44</v>
      </c>
      <c r="H18" s="72">
        <v>44</v>
      </c>
      <c r="O18"/>
      <c r="P18"/>
      <c r="Q18"/>
      <c r="R18"/>
      <c r="S18"/>
      <c r="T18" s="66"/>
    </row>
    <row r="19" spans="1:20" s="6" customFormat="1" ht="12" customHeight="1">
      <c r="A19" s="24"/>
      <c r="B19" s="29" t="s">
        <v>54</v>
      </c>
      <c r="C19" s="23">
        <v>7</v>
      </c>
      <c r="D19" s="4">
        <v>71</v>
      </c>
      <c r="E19" s="4">
        <v>71</v>
      </c>
      <c r="F19" s="23">
        <v>7</v>
      </c>
      <c r="G19" s="4">
        <v>73</v>
      </c>
      <c r="H19" s="4">
        <v>73</v>
      </c>
      <c r="O19"/>
      <c r="P19"/>
      <c r="Q19"/>
      <c r="R19"/>
      <c r="S19"/>
      <c r="T19" s="66"/>
    </row>
    <row r="20" spans="1:20" s="6" customFormat="1" ht="12" customHeight="1" thickBot="1">
      <c r="A20" s="24"/>
      <c r="B20" s="22" t="s">
        <v>12</v>
      </c>
      <c r="C20" s="73">
        <v>12</v>
      </c>
      <c r="D20" s="3">
        <v>311</v>
      </c>
      <c r="E20" s="3">
        <v>311</v>
      </c>
      <c r="F20" s="73">
        <v>12</v>
      </c>
      <c r="G20" s="3">
        <v>312</v>
      </c>
      <c r="H20" s="3">
        <v>312</v>
      </c>
      <c r="O20"/>
      <c r="P20"/>
      <c r="Q20"/>
      <c r="R20"/>
      <c r="S20"/>
      <c r="T20" s="66"/>
    </row>
    <row r="21" spans="1:20" s="6" customFormat="1" ht="12" customHeight="1" thickBot="1">
      <c r="A21" s="31"/>
      <c r="B21" s="28" t="s">
        <v>7</v>
      </c>
      <c r="C21" s="1">
        <f t="shared" ref="C21:E21" si="4">SUM(C18:C20)</f>
        <v>26</v>
      </c>
      <c r="D21" s="1">
        <f t="shared" si="4"/>
        <v>445</v>
      </c>
      <c r="E21" s="1">
        <f t="shared" si="4"/>
        <v>445</v>
      </c>
      <c r="F21" s="1">
        <f t="shared" ref="F21:H21" si="5">SUM(F18:F20)</f>
        <v>25</v>
      </c>
      <c r="G21" s="1">
        <f t="shared" si="5"/>
        <v>429</v>
      </c>
      <c r="H21" s="1">
        <f t="shared" si="5"/>
        <v>429</v>
      </c>
      <c r="O21"/>
      <c r="P21"/>
      <c r="Q21"/>
      <c r="R21"/>
      <c r="S21"/>
      <c r="T21" s="66"/>
    </row>
    <row r="22" spans="1:20" s="6" customFormat="1" ht="12" customHeight="1" thickBot="1">
      <c r="A22" s="21" t="s">
        <v>21</v>
      </c>
      <c r="B22" s="29" t="s">
        <v>51</v>
      </c>
      <c r="C22" s="79">
        <v>9</v>
      </c>
      <c r="D22" s="78">
        <v>142</v>
      </c>
      <c r="E22" s="78">
        <v>142</v>
      </c>
      <c r="F22" s="79">
        <v>10</v>
      </c>
      <c r="G22" s="78">
        <v>140</v>
      </c>
      <c r="H22" s="78">
        <v>140</v>
      </c>
    </row>
    <row r="23" spans="1:20" s="6" customFormat="1" ht="12" customHeight="1">
      <c r="A23" s="24"/>
      <c r="B23" s="22" t="s">
        <v>13</v>
      </c>
      <c r="C23" s="73">
        <v>159</v>
      </c>
      <c r="D23" s="3">
        <v>3638</v>
      </c>
      <c r="E23" s="3">
        <v>3638</v>
      </c>
      <c r="F23" s="73">
        <v>161</v>
      </c>
      <c r="G23" s="3">
        <f>3638-12</f>
        <v>3626</v>
      </c>
      <c r="H23" s="3">
        <f>3638-12</f>
        <v>3626</v>
      </c>
    </row>
    <row r="24" spans="1:20" s="6" customFormat="1" ht="12" customHeight="1">
      <c r="A24" s="24"/>
      <c r="B24" s="22" t="s">
        <v>53</v>
      </c>
      <c r="C24" s="75">
        <v>14</v>
      </c>
      <c r="D24" s="74">
        <v>135</v>
      </c>
      <c r="E24" s="74">
        <v>135</v>
      </c>
      <c r="F24" s="75">
        <v>18</v>
      </c>
      <c r="G24" s="74">
        <v>142</v>
      </c>
      <c r="H24" s="74">
        <v>142</v>
      </c>
    </row>
    <row r="25" spans="1:20" s="6" customFormat="1" ht="12" customHeight="1">
      <c r="A25" s="24"/>
      <c r="B25" s="22" t="s">
        <v>14</v>
      </c>
      <c r="C25" s="73">
        <v>49</v>
      </c>
      <c r="D25" s="3">
        <v>1352</v>
      </c>
      <c r="E25" s="3">
        <v>1351</v>
      </c>
      <c r="F25" s="73">
        <v>52</v>
      </c>
      <c r="G25" s="3">
        <v>1373</v>
      </c>
      <c r="H25" s="3">
        <v>1373</v>
      </c>
    </row>
    <row r="26" spans="1:20" s="6" customFormat="1" ht="12" customHeight="1" thickBot="1">
      <c r="A26" s="24"/>
      <c r="B26" s="22" t="s">
        <v>18</v>
      </c>
      <c r="C26" s="73">
        <v>23</v>
      </c>
      <c r="D26" s="3">
        <v>115</v>
      </c>
      <c r="E26" s="3">
        <v>115</v>
      </c>
      <c r="F26" s="73">
        <v>21</v>
      </c>
      <c r="G26" s="3">
        <v>121</v>
      </c>
      <c r="H26" s="3">
        <v>121</v>
      </c>
    </row>
    <row r="27" spans="1:20" s="6" customFormat="1" ht="12" customHeight="1" thickBot="1">
      <c r="A27" s="31"/>
      <c r="B27" s="34" t="s">
        <v>7</v>
      </c>
      <c r="C27" s="1">
        <f t="shared" ref="C27:E27" si="6">SUM(C22:C26)</f>
        <v>254</v>
      </c>
      <c r="D27" s="1">
        <f t="shared" si="6"/>
        <v>5382</v>
      </c>
      <c r="E27" s="1">
        <f t="shared" si="6"/>
        <v>5381</v>
      </c>
      <c r="F27" s="1">
        <f t="shared" ref="F27:H27" si="7">SUM(F22:F26)</f>
        <v>262</v>
      </c>
      <c r="G27" s="1">
        <f t="shared" si="7"/>
        <v>5402</v>
      </c>
      <c r="H27" s="1">
        <f t="shared" si="7"/>
        <v>5402</v>
      </c>
    </row>
    <row r="28" spans="1:20" s="6" customFormat="1" ht="12" customHeight="1" thickBot="1">
      <c r="A28" s="21" t="s">
        <v>22</v>
      </c>
      <c r="B28" s="29" t="s">
        <v>58</v>
      </c>
      <c r="C28" s="83">
        <v>29</v>
      </c>
      <c r="D28" s="84">
        <v>274</v>
      </c>
      <c r="E28" s="72">
        <v>304</v>
      </c>
      <c r="F28" s="83">
        <v>30</v>
      </c>
      <c r="G28" s="84">
        <v>267</v>
      </c>
      <c r="H28" s="72">
        <v>216</v>
      </c>
    </row>
    <row r="29" spans="1:20" s="6" customFormat="1" ht="12" customHeight="1">
      <c r="A29" s="24"/>
      <c r="B29" s="22" t="s">
        <v>34</v>
      </c>
      <c r="C29" s="75">
        <v>210</v>
      </c>
      <c r="D29" s="74">
        <v>3665</v>
      </c>
      <c r="E29" s="74">
        <v>3660</v>
      </c>
      <c r="F29" s="75">
        <v>177</v>
      </c>
      <c r="G29" s="74">
        <v>2883</v>
      </c>
      <c r="H29" s="74">
        <v>2933</v>
      </c>
    </row>
    <row r="30" spans="1:20" s="6" customFormat="1" ht="12" customHeight="1">
      <c r="A30" s="24"/>
      <c r="B30" s="22" t="s">
        <v>47</v>
      </c>
      <c r="C30" s="75">
        <v>80</v>
      </c>
      <c r="D30" s="4">
        <v>1347</v>
      </c>
      <c r="E30" s="4">
        <v>1347</v>
      </c>
      <c r="F30" s="75">
        <v>76</v>
      </c>
      <c r="G30" s="4">
        <v>1273</v>
      </c>
      <c r="H30" s="4">
        <v>1273</v>
      </c>
    </row>
    <row r="31" spans="1:20" s="6" customFormat="1" ht="12" customHeight="1">
      <c r="A31" s="24"/>
      <c r="B31" s="22" t="s">
        <v>52</v>
      </c>
      <c r="C31" s="75">
        <v>171</v>
      </c>
      <c r="D31" s="77">
        <v>2649</v>
      </c>
      <c r="E31" s="77">
        <v>2641</v>
      </c>
      <c r="F31" s="75">
        <v>151</v>
      </c>
      <c r="G31" s="77">
        <v>2279</v>
      </c>
      <c r="H31" s="77">
        <v>2279</v>
      </c>
    </row>
    <row r="32" spans="1:20" s="20" customFormat="1" ht="12" customHeight="1" thickBot="1">
      <c r="A32" s="24"/>
      <c r="B32" s="32" t="s">
        <v>48</v>
      </c>
      <c r="C32" s="23">
        <v>97</v>
      </c>
      <c r="D32" s="2">
        <v>1524</v>
      </c>
      <c r="E32" s="2">
        <v>1505</v>
      </c>
      <c r="F32" s="23">
        <v>89</v>
      </c>
      <c r="G32" s="2">
        <v>1093</v>
      </c>
      <c r="H32" s="2">
        <v>1084</v>
      </c>
    </row>
    <row r="33" spans="1:8" s="20" customFormat="1" ht="12" customHeight="1" thickBot="1">
      <c r="A33" s="33"/>
      <c r="B33" s="34" t="s">
        <v>7</v>
      </c>
      <c r="C33" s="1">
        <f t="shared" ref="C33:E33" si="8">SUM(C28:C32)</f>
        <v>587</v>
      </c>
      <c r="D33" s="1">
        <f t="shared" si="8"/>
        <v>9459</v>
      </c>
      <c r="E33" s="1">
        <f t="shared" si="8"/>
        <v>9457</v>
      </c>
      <c r="F33" s="1">
        <f t="shared" ref="F33:H33" si="9">SUM(F28:F32)</f>
        <v>523</v>
      </c>
      <c r="G33" s="1">
        <f t="shared" si="9"/>
        <v>7795</v>
      </c>
      <c r="H33" s="1">
        <f t="shared" si="9"/>
        <v>7785</v>
      </c>
    </row>
    <row r="34" spans="1:8" s="20" customFormat="1" ht="12" customHeight="1" thickBot="1">
      <c r="A34" s="21" t="s">
        <v>27</v>
      </c>
      <c r="B34" s="35" t="s">
        <v>45</v>
      </c>
      <c r="C34" s="76">
        <v>25</v>
      </c>
      <c r="D34" s="72">
        <v>451</v>
      </c>
      <c r="E34" s="72">
        <v>451</v>
      </c>
      <c r="F34" s="76">
        <v>25</v>
      </c>
      <c r="G34" s="72">
        <v>475</v>
      </c>
      <c r="H34" s="72">
        <v>475</v>
      </c>
    </row>
    <row r="35" spans="1:8" s="20" customFormat="1" ht="12" customHeight="1">
      <c r="A35" s="36"/>
      <c r="B35" s="22" t="s">
        <v>32</v>
      </c>
      <c r="C35" s="23">
        <v>33</v>
      </c>
      <c r="D35" s="4">
        <v>1028</v>
      </c>
      <c r="E35" s="4">
        <v>1028</v>
      </c>
      <c r="F35" s="23">
        <v>31</v>
      </c>
      <c r="G35" s="4">
        <v>1018</v>
      </c>
      <c r="H35" s="4">
        <v>1018</v>
      </c>
    </row>
    <row r="36" spans="1:8" s="20" customFormat="1" ht="12" customHeight="1">
      <c r="A36" s="36"/>
      <c r="B36" s="22" t="s">
        <v>31</v>
      </c>
      <c r="C36" s="75">
        <v>29</v>
      </c>
      <c r="D36" s="75">
        <v>563</v>
      </c>
      <c r="E36" s="75">
        <v>563</v>
      </c>
      <c r="F36" s="75">
        <v>30</v>
      </c>
      <c r="G36" s="75">
        <v>576</v>
      </c>
      <c r="H36" s="75">
        <v>576</v>
      </c>
    </row>
    <row r="37" spans="1:8" s="20" customFormat="1" ht="12" customHeight="1">
      <c r="A37" s="36"/>
      <c r="B37" s="22" t="s">
        <v>37</v>
      </c>
      <c r="C37" s="73">
        <v>12</v>
      </c>
      <c r="D37" s="3">
        <v>185</v>
      </c>
      <c r="E37" s="3">
        <v>185</v>
      </c>
      <c r="F37" s="73">
        <v>12</v>
      </c>
      <c r="G37" s="3">
        <v>194</v>
      </c>
      <c r="H37" s="3">
        <v>194</v>
      </c>
    </row>
    <row r="38" spans="1:8" s="20" customFormat="1" ht="12" customHeight="1">
      <c r="A38" s="36"/>
      <c r="B38" s="22" t="s">
        <v>59</v>
      </c>
      <c r="C38" s="73">
        <v>8</v>
      </c>
      <c r="D38" s="73">
        <v>78</v>
      </c>
      <c r="E38" s="73">
        <v>78</v>
      </c>
      <c r="F38" s="73">
        <v>8</v>
      </c>
      <c r="G38" s="73">
        <v>83</v>
      </c>
      <c r="H38" s="73">
        <v>83</v>
      </c>
    </row>
    <row r="39" spans="1:8" s="20" customFormat="1" ht="12" customHeight="1">
      <c r="A39" s="36"/>
      <c r="B39" s="22" t="s">
        <v>38</v>
      </c>
      <c r="C39" s="75">
        <v>11</v>
      </c>
      <c r="D39" s="74">
        <v>276</v>
      </c>
      <c r="E39" s="74">
        <v>276</v>
      </c>
      <c r="F39" s="75">
        <v>11</v>
      </c>
      <c r="G39" s="74">
        <v>285</v>
      </c>
      <c r="H39" s="74">
        <v>285</v>
      </c>
    </row>
    <row r="40" spans="1:8" s="20" customFormat="1" ht="12" customHeight="1">
      <c r="A40" s="36"/>
      <c r="B40" s="22" t="s">
        <v>43</v>
      </c>
      <c r="C40" s="73">
        <v>47</v>
      </c>
      <c r="D40" s="3">
        <v>1484</v>
      </c>
      <c r="E40" s="3">
        <v>1484</v>
      </c>
      <c r="F40" s="73">
        <v>49</v>
      </c>
      <c r="G40" s="3">
        <v>1506</v>
      </c>
      <c r="H40" s="3">
        <v>1506</v>
      </c>
    </row>
    <row r="41" spans="1:8" s="20" customFormat="1" ht="12" customHeight="1">
      <c r="A41" s="36"/>
      <c r="B41" s="22" t="s">
        <v>66</v>
      </c>
      <c r="C41" s="73">
        <v>8</v>
      </c>
      <c r="D41" s="3">
        <v>70</v>
      </c>
      <c r="E41" s="3">
        <v>70</v>
      </c>
      <c r="F41" s="73">
        <v>6</v>
      </c>
      <c r="G41" s="3">
        <v>64</v>
      </c>
      <c r="H41" s="3">
        <v>64</v>
      </c>
    </row>
    <row r="42" spans="1:8" s="20" customFormat="1" ht="12" customHeight="1">
      <c r="A42" s="36"/>
      <c r="B42" s="22" t="s">
        <v>36</v>
      </c>
      <c r="C42" s="73">
        <v>7</v>
      </c>
      <c r="D42" s="3">
        <v>78</v>
      </c>
      <c r="E42" s="3">
        <v>78</v>
      </c>
      <c r="F42" s="73">
        <v>7</v>
      </c>
      <c r="G42" s="3">
        <v>82</v>
      </c>
      <c r="H42" s="3">
        <v>82</v>
      </c>
    </row>
    <row r="43" spans="1:8" s="20" customFormat="1" ht="12" customHeight="1">
      <c r="A43" s="36"/>
      <c r="B43" s="22" t="s">
        <v>35</v>
      </c>
      <c r="C43" s="75">
        <v>25</v>
      </c>
      <c r="D43" s="74">
        <v>453</v>
      </c>
      <c r="E43" s="74">
        <v>453</v>
      </c>
      <c r="F43" s="75">
        <v>23</v>
      </c>
      <c r="G43" s="74">
        <v>436</v>
      </c>
      <c r="H43" s="74">
        <v>436</v>
      </c>
    </row>
    <row r="44" spans="1:8" s="20" customFormat="1" ht="12" customHeight="1" thickBot="1">
      <c r="A44" s="27"/>
      <c r="B44" s="25" t="s">
        <v>56</v>
      </c>
      <c r="C44" s="26">
        <v>19</v>
      </c>
      <c r="D44" s="2">
        <v>244</v>
      </c>
      <c r="E44" s="2">
        <v>244</v>
      </c>
      <c r="F44" s="26">
        <v>19</v>
      </c>
      <c r="G44" s="2">
        <v>243</v>
      </c>
      <c r="H44" s="2">
        <v>243</v>
      </c>
    </row>
    <row r="45" spans="1:8" s="6" customFormat="1" ht="12" customHeight="1" thickBot="1">
      <c r="A45" s="24"/>
      <c r="B45" s="28" t="s">
        <v>7</v>
      </c>
      <c r="C45" s="1">
        <f t="shared" ref="C45:E45" si="10">SUM(C34:C44)</f>
        <v>224</v>
      </c>
      <c r="D45" s="1">
        <f t="shared" si="10"/>
        <v>4910</v>
      </c>
      <c r="E45" s="1">
        <f t="shared" si="10"/>
        <v>4910</v>
      </c>
      <c r="F45" s="1">
        <f t="shared" ref="F45:H45" si="11">SUM(F34:F44)</f>
        <v>221</v>
      </c>
      <c r="G45" s="1">
        <f t="shared" si="11"/>
        <v>4962</v>
      </c>
      <c r="H45" s="1">
        <f t="shared" si="11"/>
        <v>4962</v>
      </c>
    </row>
    <row r="46" spans="1:8" s="6" customFormat="1" ht="12" customHeight="1" thickBot="1">
      <c r="A46" s="21" t="s">
        <v>23</v>
      </c>
      <c r="B46" s="29" t="s">
        <v>39</v>
      </c>
      <c r="C46" s="78">
        <v>19</v>
      </c>
      <c r="D46" s="78">
        <v>251</v>
      </c>
      <c r="E46" s="78">
        <v>251</v>
      </c>
      <c r="F46" s="78">
        <v>19</v>
      </c>
      <c r="G46" s="78">
        <v>251</v>
      </c>
      <c r="H46" s="78">
        <v>251</v>
      </c>
    </row>
    <row r="47" spans="1:8" s="20" customFormat="1" ht="12" customHeight="1" thickBot="1">
      <c r="A47" s="24"/>
      <c r="B47" s="32" t="s">
        <v>60</v>
      </c>
      <c r="C47" s="73">
        <v>18</v>
      </c>
      <c r="D47" s="2">
        <v>180</v>
      </c>
      <c r="E47" s="2">
        <v>157</v>
      </c>
      <c r="F47" s="73">
        <v>18</v>
      </c>
      <c r="G47" s="2">
        <v>187</v>
      </c>
      <c r="H47" s="2">
        <v>181</v>
      </c>
    </row>
    <row r="48" spans="1:8" s="6" customFormat="1" ht="12" customHeight="1" thickBot="1">
      <c r="A48" s="24"/>
      <c r="B48" s="28" t="s">
        <v>7</v>
      </c>
      <c r="C48" s="1">
        <f>SUM(C46:C47)</f>
        <v>37</v>
      </c>
      <c r="D48" s="1">
        <f>D46+D47</f>
        <v>431</v>
      </c>
      <c r="E48" s="65">
        <f>E46+E47</f>
        <v>408</v>
      </c>
      <c r="F48" s="1">
        <f>SUM(F46:F47)</f>
        <v>37</v>
      </c>
      <c r="G48" s="1">
        <f>G46+G47</f>
        <v>438</v>
      </c>
      <c r="H48" s="65">
        <f>H46+H47</f>
        <v>432</v>
      </c>
    </row>
    <row r="49" spans="1:8" s="6" customFormat="1" ht="12" customHeight="1" thickBot="1">
      <c r="A49" s="21" t="s">
        <v>25</v>
      </c>
      <c r="B49" s="29" t="s">
        <v>8</v>
      </c>
      <c r="C49" s="79">
        <v>9</v>
      </c>
      <c r="D49" s="78">
        <v>134</v>
      </c>
      <c r="E49" s="78">
        <v>134</v>
      </c>
      <c r="F49" s="79">
        <v>9</v>
      </c>
      <c r="G49" s="78">
        <v>139</v>
      </c>
      <c r="H49" s="78">
        <v>139</v>
      </c>
    </row>
    <row r="50" spans="1:8" s="6" customFormat="1" ht="12" customHeight="1">
      <c r="A50" s="24"/>
      <c r="B50" s="22" t="s">
        <v>15</v>
      </c>
      <c r="C50" s="73">
        <v>7</v>
      </c>
      <c r="D50" s="3">
        <v>65</v>
      </c>
      <c r="E50" s="3">
        <v>65</v>
      </c>
      <c r="F50" s="73">
        <v>7</v>
      </c>
      <c r="G50" s="3">
        <v>76</v>
      </c>
      <c r="H50" s="3">
        <v>76</v>
      </c>
    </row>
    <row r="51" spans="1:8" s="6" customFormat="1" ht="12" customHeight="1">
      <c r="A51" s="24"/>
      <c r="B51" s="22" t="s">
        <v>50</v>
      </c>
      <c r="C51" s="23">
        <v>3</v>
      </c>
      <c r="D51" s="4">
        <v>75</v>
      </c>
      <c r="E51" s="4">
        <v>75</v>
      </c>
      <c r="F51" s="23">
        <v>3</v>
      </c>
      <c r="G51" s="4">
        <v>76</v>
      </c>
      <c r="H51" s="4">
        <v>76</v>
      </c>
    </row>
    <row r="52" spans="1:8" s="6" customFormat="1" ht="12" customHeight="1">
      <c r="A52" s="24"/>
      <c r="B52" s="22" t="s">
        <v>28</v>
      </c>
      <c r="C52" s="23">
        <v>7</v>
      </c>
      <c r="D52" s="4">
        <v>98</v>
      </c>
      <c r="E52" s="4">
        <v>98</v>
      </c>
      <c r="F52" s="23">
        <v>7</v>
      </c>
      <c r="G52" s="4">
        <v>104</v>
      </c>
      <c r="H52" s="4">
        <v>104</v>
      </c>
    </row>
    <row r="53" spans="1:8" s="6" customFormat="1" ht="12" customHeight="1">
      <c r="A53" s="24"/>
      <c r="B53" s="22" t="s">
        <v>49</v>
      </c>
      <c r="C53" s="23">
        <v>7</v>
      </c>
      <c r="D53" s="4">
        <v>103</v>
      </c>
      <c r="E53" s="4">
        <v>103</v>
      </c>
      <c r="F53" s="23">
        <v>7</v>
      </c>
      <c r="G53" s="4">
        <v>106</v>
      </c>
      <c r="H53" s="4">
        <v>106</v>
      </c>
    </row>
    <row r="54" spans="1:8" s="6" customFormat="1" ht="12" customHeight="1">
      <c r="A54" s="24"/>
      <c r="B54" s="22" t="s">
        <v>33</v>
      </c>
      <c r="C54" s="73">
        <v>5</v>
      </c>
      <c r="D54" s="3">
        <v>42</v>
      </c>
      <c r="E54" s="3">
        <v>42</v>
      </c>
      <c r="F54" s="73">
        <v>5</v>
      </c>
      <c r="G54" s="3">
        <v>44</v>
      </c>
      <c r="H54" s="3">
        <v>44</v>
      </c>
    </row>
    <row r="55" spans="1:8" s="6" customFormat="1" ht="12" customHeight="1">
      <c r="A55" s="24"/>
      <c r="B55" s="22" t="s">
        <v>29</v>
      </c>
      <c r="C55" s="73">
        <v>23</v>
      </c>
      <c r="D55" s="3">
        <v>288</v>
      </c>
      <c r="E55" s="3">
        <v>288</v>
      </c>
      <c r="F55" s="73">
        <v>24</v>
      </c>
      <c r="G55" s="3">
        <v>306</v>
      </c>
      <c r="H55" s="3">
        <v>306</v>
      </c>
    </row>
    <row r="56" spans="1:8" s="20" customFormat="1" ht="12" customHeight="1" thickBot="1">
      <c r="A56" s="24"/>
      <c r="B56" s="32" t="s">
        <v>30</v>
      </c>
      <c r="C56" s="26">
        <v>5</v>
      </c>
      <c r="D56" s="2">
        <v>62</v>
      </c>
      <c r="E56" s="2">
        <v>62</v>
      </c>
      <c r="F56" s="26">
        <v>5</v>
      </c>
      <c r="G56" s="2">
        <v>63</v>
      </c>
      <c r="H56" s="2">
        <v>63</v>
      </c>
    </row>
    <row r="57" spans="1:8" s="20" customFormat="1" ht="12" customHeight="1" thickBot="1">
      <c r="A57" s="37"/>
      <c r="B57" s="38" t="s">
        <v>7</v>
      </c>
      <c r="C57" s="39">
        <f t="shared" ref="C57:H57" si="12">SUM(C49:C56)</f>
        <v>66</v>
      </c>
      <c r="D57" s="39">
        <f t="shared" si="12"/>
        <v>867</v>
      </c>
      <c r="E57" s="39">
        <f t="shared" si="12"/>
        <v>867</v>
      </c>
      <c r="F57" s="39">
        <f t="shared" si="12"/>
        <v>67</v>
      </c>
      <c r="G57" s="39">
        <f t="shared" si="12"/>
        <v>914</v>
      </c>
      <c r="H57" s="39">
        <f t="shared" si="12"/>
        <v>914</v>
      </c>
    </row>
    <row r="58" spans="1:8" ht="12" thickBot="1">
      <c r="A58" s="40" t="s">
        <v>24</v>
      </c>
      <c r="B58" s="41" t="s">
        <v>9</v>
      </c>
      <c r="C58" s="42">
        <f t="shared" ref="C58:H58" si="13">C9+C17+C21+C27+C33+C48+C57+C45</f>
        <v>1455</v>
      </c>
      <c r="D58" s="42">
        <f t="shared" si="13"/>
        <v>25294</v>
      </c>
      <c r="E58" s="42">
        <f t="shared" si="13"/>
        <v>25213</v>
      </c>
      <c r="F58" s="42">
        <f t="shared" si="13"/>
        <v>1392</v>
      </c>
      <c r="G58" s="42">
        <f t="shared" si="13"/>
        <v>23696</v>
      </c>
      <c r="H58" s="42">
        <f t="shared" si="13"/>
        <v>23633</v>
      </c>
    </row>
    <row r="59" spans="1:8" s="20" customFormat="1" ht="12" customHeight="1" thickTop="1">
      <c r="A59" s="43"/>
      <c r="B59" s="43"/>
      <c r="C59" s="44"/>
      <c r="D59" s="44"/>
      <c r="E59" s="44"/>
      <c r="F59" s="44"/>
      <c r="G59" s="44"/>
      <c r="H59" s="44"/>
    </row>
    <row r="60" spans="1:8" s="20" customFormat="1" ht="9.75" customHeight="1">
      <c r="A60" s="45" t="s">
        <v>16</v>
      </c>
      <c r="E60" s="46">
        <f>E58/D58</f>
        <v>0.99679765952399779</v>
      </c>
      <c r="H60" s="46">
        <f>H58/G58</f>
        <v>0.99734132343011483</v>
      </c>
    </row>
    <row r="61" spans="1:8" s="20" customFormat="1" ht="12" customHeight="1">
      <c r="A61" s="47"/>
      <c r="E61" s="46"/>
      <c r="H61" s="46"/>
    </row>
    <row r="62" spans="1:8">
      <c r="A62" s="48" t="s">
        <v>40</v>
      </c>
      <c r="B62" s="49" t="s">
        <v>55</v>
      </c>
      <c r="C62" s="50"/>
      <c r="D62" s="50"/>
      <c r="E62" s="50"/>
      <c r="F62" s="50"/>
      <c r="G62" s="50"/>
      <c r="H62" s="50"/>
    </row>
    <row r="63" spans="1:8">
      <c r="B63" s="43" t="s">
        <v>42</v>
      </c>
    </row>
    <row r="64" spans="1:8">
      <c r="B64" s="43" t="s">
        <v>41</v>
      </c>
    </row>
    <row r="65" spans="1:8">
      <c r="B65" s="43" t="s">
        <v>46</v>
      </c>
    </row>
    <row r="66" spans="1:8" s="20" customFormat="1" ht="16.25" customHeight="1">
      <c r="A66" s="67" t="s">
        <v>70</v>
      </c>
      <c r="B66" s="67"/>
      <c r="C66" s="67"/>
      <c r="D66" s="67"/>
      <c r="E66" s="67"/>
      <c r="F66" s="43"/>
      <c r="G66" s="43"/>
      <c r="H66" s="43"/>
    </row>
    <row r="67" spans="1:8">
      <c r="A67" s="67"/>
      <c r="B67" s="67"/>
      <c r="C67" s="67"/>
      <c r="D67" s="67"/>
      <c r="E67" s="67"/>
      <c r="F67" s="67"/>
      <c r="G67" s="67"/>
      <c r="H67" s="67"/>
    </row>
    <row r="68" spans="1:8" s="6" customFormat="1" ht="15.5">
      <c r="A68" s="7"/>
      <c r="B68" s="7"/>
      <c r="C68" s="7"/>
      <c r="D68" s="7"/>
      <c r="E68" s="7"/>
      <c r="F68" s="7"/>
      <c r="G68" s="7"/>
      <c r="H68" s="7"/>
    </row>
    <row r="69" spans="1:8" s="6" customFormat="1">
      <c r="A69" s="43"/>
      <c r="B69" s="43"/>
      <c r="C69" s="44"/>
      <c r="D69" s="44"/>
      <c r="E69" s="44"/>
      <c r="F69" s="43"/>
      <c r="G69" s="43"/>
      <c r="H69" s="43"/>
    </row>
    <row r="70" spans="1:8" s="20" customFormat="1">
      <c r="A70" s="68"/>
      <c r="B70" s="68"/>
      <c r="C70" s="68"/>
      <c r="D70" s="68"/>
      <c r="E70" s="68"/>
      <c r="F70" s="68"/>
      <c r="G70" s="68"/>
      <c r="H70" s="68"/>
    </row>
    <row r="71" spans="1:8" s="6" customFormat="1">
      <c r="A71" s="43"/>
      <c r="B71" s="43"/>
      <c r="C71" s="44"/>
      <c r="D71" s="44"/>
      <c r="E71" s="44"/>
      <c r="F71" s="43"/>
      <c r="G71" s="43"/>
      <c r="H71" s="43"/>
    </row>
    <row r="72" spans="1:8" s="6" customFormat="1">
      <c r="A72" s="20"/>
    </row>
    <row r="73" spans="1:8" s="6" customFormat="1">
      <c r="D73" s="51"/>
      <c r="E73" s="51"/>
      <c r="F73" s="51"/>
      <c r="G73" s="51"/>
      <c r="H73" s="51"/>
    </row>
    <row r="74" spans="1:8" s="6" customFormat="1">
      <c r="A74" s="20"/>
      <c r="B74" s="20"/>
      <c r="C74" s="52"/>
      <c r="D74" s="53"/>
      <c r="E74" s="53"/>
      <c r="F74" s="54"/>
      <c r="G74" s="54"/>
      <c r="H74" s="54"/>
    </row>
    <row r="75" spans="1:8" s="6" customFormat="1">
      <c r="C75" s="9"/>
      <c r="D75" s="55"/>
      <c r="E75" s="55"/>
      <c r="F75" s="51"/>
      <c r="G75" s="51"/>
      <c r="H75" s="51"/>
    </row>
    <row r="76" spans="1:8" s="6" customFormat="1">
      <c r="D76" s="51"/>
      <c r="E76" s="51"/>
      <c r="F76" s="51"/>
      <c r="G76" s="51"/>
      <c r="H76" s="51"/>
    </row>
    <row r="77" spans="1:8" s="6" customFormat="1">
      <c r="D77" s="51"/>
      <c r="E77" s="51"/>
      <c r="F77" s="51"/>
      <c r="G77" s="51"/>
      <c r="H77" s="51"/>
    </row>
    <row r="78" spans="1:8" s="6" customFormat="1">
      <c r="D78" s="51"/>
      <c r="E78" s="51"/>
      <c r="F78" s="51"/>
      <c r="G78" s="51"/>
      <c r="H78" s="51"/>
    </row>
    <row r="79" spans="1:8" s="6" customFormat="1">
      <c r="D79" s="51"/>
      <c r="E79" s="51"/>
      <c r="F79" s="51"/>
      <c r="G79" s="51"/>
      <c r="H79" s="51"/>
    </row>
    <row r="80" spans="1:8" s="6" customFormat="1">
      <c r="D80" s="51"/>
      <c r="E80" s="51"/>
      <c r="F80" s="51"/>
      <c r="G80" s="51"/>
      <c r="H80" s="51"/>
    </row>
    <row r="81" spans="1:8" s="6" customFormat="1">
      <c r="D81" s="51"/>
      <c r="E81" s="51"/>
      <c r="F81" s="51"/>
      <c r="G81" s="51"/>
      <c r="H81" s="51"/>
    </row>
    <row r="82" spans="1:8" s="6" customFormat="1">
      <c r="D82" s="51"/>
      <c r="E82" s="51"/>
      <c r="F82" s="51"/>
      <c r="G82" s="51"/>
      <c r="H82" s="51"/>
    </row>
    <row r="83" spans="1:8" s="6" customFormat="1">
      <c r="D83" s="51"/>
      <c r="E83" s="51"/>
      <c r="F83" s="51"/>
      <c r="G83" s="51"/>
      <c r="H83" s="51"/>
    </row>
    <row r="84" spans="1:8" s="6" customFormat="1">
      <c r="D84" s="51"/>
      <c r="E84" s="51"/>
      <c r="F84" s="51"/>
      <c r="G84" s="51"/>
      <c r="H84" s="51"/>
    </row>
    <row r="85" spans="1:8" s="6" customFormat="1">
      <c r="A85" s="56"/>
      <c r="B85" s="56"/>
      <c r="C85" s="56"/>
      <c r="D85" s="51"/>
      <c r="E85" s="51"/>
      <c r="F85" s="51"/>
      <c r="G85" s="51"/>
      <c r="H85" s="51"/>
    </row>
    <row r="86" spans="1:8" s="6" customFormat="1">
      <c r="D86" s="51"/>
      <c r="E86" s="51"/>
      <c r="F86" s="51"/>
      <c r="G86" s="51"/>
      <c r="H86" s="51"/>
    </row>
    <row r="87" spans="1:8" s="6" customFormat="1">
      <c r="A87" s="56"/>
      <c r="B87" s="56"/>
      <c r="C87" s="56"/>
      <c r="D87" s="51"/>
      <c r="E87" s="51"/>
      <c r="F87" s="51"/>
      <c r="G87" s="51"/>
      <c r="H87" s="51"/>
    </row>
    <row r="88" spans="1:8" s="6" customFormat="1">
      <c r="A88" s="56"/>
      <c r="B88" s="56"/>
      <c r="C88" s="56"/>
      <c r="D88" s="51"/>
      <c r="E88" s="51"/>
      <c r="F88" s="51"/>
      <c r="G88" s="51"/>
      <c r="H88" s="51"/>
    </row>
    <row r="89" spans="1:8" s="6" customFormat="1">
      <c r="A89" s="56"/>
      <c r="B89" s="56"/>
      <c r="C89" s="56"/>
      <c r="D89" s="51"/>
      <c r="E89" s="51"/>
      <c r="F89" s="51"/>
      <c r="G89" s="51"/>
      <c r="H89" s="51"/>
    </row>
    <row r="90" spans="1:8" s="6" customFormat="1">
      <c r="A90" s="56"/>
      <c r="B90" s="56"/>
      <c r="C90" s="56"/>
      <c r="D90" s="51"/>
      <c r="E90" s="51"/>
      <c r="F90" s="51"/>
      <c r="G90" s="51"/>
      <c r="H90" s="51"/>
    </row>
    <row r="91" spans="1:8" s="6" customFormat="1">
      <c r="A91" s="56"/>
      <c r="B91" s="56"/>
      <c r="C91" s="56"/>
      <c r="D91" s="51"/>
      <c r="E91" s="51"/>
      <c r="F91" s="51"/>
      <c r="G91" s="51"/>
      <c r="H91" s="51"/>
    </row>
    <row r="92" spans="1:8" s="6" customFormat="1">
      <c r="A92" s="56"/>
      <c r="B92" s="56"/>
      <c r="C92" s="56"/>
      <c r="D92" s="51"/>
      <c r="E92" s="51"/>
      <c r="F92" s="51"/>
      <c r="G92" s="51"/>
      <c r="H92" s="51"/>
    </row>
    <row r="93" spans="1:8" s="6" customFormat="1">
      <c r="B93" s="20"/>
      <c r="C93" s="20"/>
      <c r="D93" s="54"/>
      <c r="F93" s="51"/>
      <c r="G93" s="51"/>
      <c r="H93" s="51"/>
    </row>
    <row r="94" spans="1:8" s="6" customFormat="1">
      <c r="B94" s="20"/>
      <c r="C94" s="20"/>
      <c r="D94" s="54"/>
      <c r="F94" s="51"/>
      <c r="G94" s="51"/>
      <c r="H94" s="51"/>
    </row>
    <row r="95" spans="1:8" s="6" customFormat="1">
      <c r="B95" s="20"/>
      <c r="C95" s="20"/>
      <c r="D95" s="54"/>
      <c r="F95" s="51"/>
      <c r="G95" s="51"/>
      <c r="H95" s="51"/>
    </row>
    <row r="96" spans="1:8" s="6" customFormat="1">
      <c r="B96" s="20"/>
      <c r="C96" s="20"/>
      <c r="D96" s="54"/>
      <c r="F96" s="51"/>
      <c r="G96" s="51"/>
      <c r="H96" s="51"/>
    </row>
    <row r="97" spans="1:8" s="6" customFormat="1">
      <c r="B97" s="20"/>
      <c r="C97" s="20"/>
      <c r="D97" s="54"/>
      <c r="F97" s="51"/>
      <c r="G97" s="51"/>
      <c r="H97" s="51"/>
    </row>
    <row r="98" spans="1:8" s="6" customFormat="1">
      <c r="B98" s="20"/>
      <c r="C98" s="20"/>
      <c r="D98" s="54"/>
      <c r="F98" s="51"/>
      <c r="G98" s="51"/>
      <c r="H98" s="51"/>
    </row>
    <row r="99" spans="1:8">
      <c r="A99" s="6"/>
      <c r="B99" s="20"/>
      <c r="C99" s="20"/>
      <c r="D99" s="54"/>
      <c r="E99" s="6"/>
      <c r="F99" s="51"/>
      <c r="G99" s="51"/>
      <c r="H99" s="51"/>
    </row>
    <row r="100" spans="1:8">
      <c r="D100" s="57"/>
      <c r="E100" s="6"/>
      <c r="F100" s="6"/>
      <c r="G100" s="57"/>
      <c r="H100" s="51"/>
    </row>
    <row r="101" spans="1:8">
      <c r="D101" s="57"/>
      <c r="E101" s="6"/>
      <c r="F101" s="6"/>
      <c r="G101" s="57"/>
      <c r="H101" s="51"/>
    </row>
    <row r="102" spans="1:8">
      <c r="D102" s="57"/>
      <c r="E102" s="6"/>
      <c r="F102" s="6"/>
      <c r="G102" s="57"/>
      <c r="H102" s="51"/>
    </row>
    <row r="103" spans="1:8">
      <c r="D103" s="57"/>
      <c r="E103" s="43"/>
      <c r="F103" s="58"/>
      <c r="G103" s="58"/>
    </row>
    <row r="104" spans="1:8">
      <c r="D104" s="57"/>
      <c r="E104" s="43"/>
      <c r="F104" s="58"/>
      <c r="G104" s="58"/>
      <c r="H104" s="57"/>
    </row>
    <row r="105" spans="1:8">
      <c r="D105" s="57"/>
      <c r="E105" s="43"/>
      <c r="F105" s="58"/>
      <c r="G105" s="58"/>
      <c r="H105" s="57"/>
    </row>
    <row r="106" spans="1:8">
      <c r="D106" s="57"/>
      <c r="E106" s="43"/>
      <c r="F106" s="58"/>
      <c r="G106" s="58"/>
      <c r="H106" s="57"/>
    </row>
    <row r="107" spans="1:8" s="59" customFormat="1">
      <c r="A107" s="43"/>
      <c r="B107" s="43"/>
      <c r="C107" s="44"/>
      <c r="D107" s="57"/>
      <c r="E107" s="43"/>
      <c r="F107" s="58"/>
      <c r="G107" s="58"/>
      <c r="H107" s="57"/>
    </row>
    <row r="108" spans="1:8">
      <c r="D108" s="57"/>
      <c r="E108" s="43"/>
      <c r="F108" s="58"/>
      <c r="G108" s="58"/>
      <c r="H108" s="57"/>
    </row>
    <row r="109" spans="1:8">
      <c r="A109" s="60"/>
      <c r="D109" s="57"/>
      <c r="E109" s="43"/>
      <c r="F109" s="58"/>
      <c r="G109" s="58"/>
      <c r="H109" s="57"/>
    </row>
    <row r="110" spans="1:8">
      <c r="D110" s="57"/>
      <c r="E110" s="57"/>
      <c r="F110" s="58"/>
      <c r="G110" s="58"/>
      <c r="H110" s="58"/>
    </row>
    <row r="111" spans="1:8">
      <c r="A111" s="59"/>
      <c r="B111" s="59"/>
      <c r="C111" s="61"/>
      <c r="D111" s="62"/>
      <c r="E111" s="62"/>
      <c r="F111" s="63"/>
      <c r="G111" s="63"/>
      <c r="H111" s="63"/>
    </row>
    <row r="112" spans="1:8" s="20" customFormat="1">
      <c r="A112" s="43"/>
      <c r="B112" s="43"/>
      <c r="C112" s="44"/>
      <c r="D112" s="57"/>
      <c r="E112" s="57"/>
      <c r="F112" s="58"/>
      <c r="G112" s="58"/>
      <c r="H112" s="58"/>
    </row>
    <row r="113" spans="1:8" s="6" customFormat="1">
      <c r="A113" s="43"/>
      <c r="B113" s="43"/>
      <c r="C113" s="44"/>
      <c r="D113" s="44"/>
      <c r="E113" s="44"/>
      <c r="F113" s="43"/>
      <c r="G113" s="43"/>
      <c r="H113" s="43"/>
    </row>
    <row r="114" spans="1:8" s="6" customFormat="1">
      <c r="A114" s="20"/>
      <c r="B114" s="43"/>
      <c r="C114" s="44"/>
      <c r="D114" s="44"/>
      <c r="E114" s="44"/>
      <c r="F114" s="43"/>
      <c r="G114" s="43"/>
      <c r="H114" s="43"/>
    </row>
    <row r="115" spans="1:8" s="6" customFormat="1">
      <c r="A115" s="43"/>
      <c r="B115" s="43"/>
      <c r="C115" s="44"/>
      <c r="D115" s="44"/>
      <c r="E115" s="44"/>
      <c r="F115" s="43"/>
      <c r="G115" s="43"/>
      <c r="H115" s="43"/>
    </row>
    <row r="116" spans="1:8" s="6" customFormat="1">
      <c r="A116" s="20"/>
      <c r="B116" s="20"/>
      <c r="C116" s="52"/>
      <c r="D116" s="17"/>
      <c r="E116" s="17"/>
      <c r="F116" s="64"/>
      <c r="G116" s="64"/>
      <c r="H116" s="64"/>
    </row>
    <row r="117" spans="1:8" s="6" customFormat="1">
      <c r="C117" s="9"/>
      <c r="D117" s="55"/>
      <c r="E117" s="55"/>
      <c r="F117" s="51"/>
      <c r="G117" s="51"/>
      <c r="H117" s="51"/>
    </row>
    <row r="118" spans="1:8" s="6" customFormat="1">
      <c r="D118" s="51"/>
      <c r="E118" s="51"/>
      <c r="F118" s="51"/>
      <c r="G118" s="51"/>
      <c r="H118" s="51"/>
    </row>
    <row r="119" spans="1:8" s="6" customFormat="1">
      <c r="A119" s="56"/>
      <c r="B119" s="56"/>
      <c r="C119" s="56"/>
      <c r="D119" s="51"/>
      <c r="E119" s="51"/>
      <c r="F119" s="51"/>
      <c r="G119" s="51"/>
      <c r="H119" s="51"/>
    </row>
    <row r="120" spans="1:8" s="6" customFormat="1">
      <c r="D120" s="51"/>
      <c r="E120" s="51"/>
      <c r="F120" s="51"/>
      <c r="G120" s="51"/>
      <c r="H120" s="51"/>
    </row>
    <row r="121" spans="1:8" s="6" customFormat="1">
      <c r="A121" s="56"/>
      <c r="B121" s="56"/>
      <c r="C121" s="56"/>
      <c r="D121" s="51"/>
      <c r="E121" s="51"/>
      <c r="F121" s="51"/>
      <c r="G121" s="51"/>
      <c r="H121" s="51"/>
    </row>
    <row r="122" spans="1:8">
      <c r="A122" s="6"/>
      <c r="B122" s="20"/>
      <c r="C122" s="20"/>
      <c r="D122" s="54"/>
      <c r="E122" s="6"/>
      <c r="F122" s="51"/>
      <c r="G122" s="51"/>
      <c r="H122" s="51"/>
    </row>
    <row r="123" spans="1:8">
      <c r="A123" s="6"/>
      <c r="B123" s="20"/>
      <c r="C123" s="20"/>
      <c r="D123" s="54"/>
      <c r="E123" s="6"/>
      <c r="F123" s="51"/>
      <c r="G123" s="51"/>
      <c r="H123" s="51"/>
    </row>
    <row r="124" spans="1:8">
      <c r="D124" s="57"/>
      <c r="E124" s="6"/>
      <c r="F124" s="6"/>
      <c r="G124" s="57"/>
      <c r="H124" s="51"/>
    </row>
    <row r="125" spans="1:8">
      <c r="D125" s="57"/>
      <c r="E125" s="6"/>
      <c r="F125" s="6"/>
      <c r="G125" s="57"/>
      <c r="H125" s="51"/>
    </row>
    <row r="126" spans="1:8">
      <c r="D126" s="57"/>
      <c r="E126" s="43"/>
      <c r="F126" s="58"/>
      <c r="G126" s="58"/>
    </row>
    <row r="127" spans="1:8">
      <c r="D127" s="57"/>
      <c r="E127" s="43"/>
      <c r="F127" s="58"/>
      <c r="G127" s="58"/>
      <c r="H127" s="57"/>
    </row>
    <row r="128" spans="1:8">
      <c r="D128" s="57"/>
      <c r="E128" s="43"/>
      <c r="F128" s="58"/>
      <c r="G128" s="58"/>
      <c r="H128" s="57"/>
    </row>
    <row r="129" spans="1:8" s="59" customFormat="1">
      <c r="A129" s="43"/>
      <c r="B129" s="43"/>
      <c r="C129" s="44"/>
      <c r="D129" s="57"/>
      <c r="E129" s="43"/>
      <c r="F129" s="58"/>
      <c r="G129" s="58"/>
      <c r="H129" s="57"/>
    </row>
    <row r="130" spans="1:8">
      <c r="D130" s="57"/>
      <c r="E130" s="43"/>
      <c r="F130" s="58"/>
      <c r="G130" s="58"/>
      <c r="H130" s="57"/>
    </row>
    <row r="131" spans="1:8">
      <c r="A131" s="60"/>
      <c r="D131" s="57"/>
      <c r="E131" s="43"/>
      <c r="F131" s="58"/>
      <c r="G131" s="58"/>
      <c r="H131" s="57"/>
    </row>
    <row r="132" spans="1:8">
      <c r="D132" s="57"/>
      <c r="E132" s="57"/>
      <c r="F132" s="58"/>
      <c r="G132" s="58"/>
      <c r="H132" s="58"/>
    </row>
    <row r="133" spans="1:8">
      <c r="A133" s="59"/>
      <c r="B133" s="59"/>
      <c r="C133" s="61"/>
      <c r="D133" s="62"/>
      <c r="E133" s="62"/>
      <c r="F133" s="63"/>
      <c r="G133" s="63"/>
      <c r="H133" s="63"/>
    </row>
    <row r="134" spans="1:8">
      <c r="D134" s="57"/>
      <c r="E134" s="57"/>
      <c r="F134" s="58"/>
      <c r="G134" s="58"/>
      <c r="H134" s="58"/>
    </row>
    <row r="135" spans="1:8">
      <c r="A135" s="67"/>
      <c r="B135" s="67"/>
      <c r="C135" s="67"/>
      <c r="D135" s="67"/>
      <c r="E135" s="67"/>
      <c r="F135" s="58"/>
      <c r="G135" s="58"/>
      <c r="H135" s="58"/>
    </row>
  </sheetData>
  <sortState ref="C79:C80">
    <sortCondition ref="C79"/>
  </sortState>
  <mergeCells count="4">
    <mergeCell ref="C4:E4"/>
    <mergeCell ref="A1:H1"/>
    <mergeCell ref="F4:H4"/>
    <mergeCell ref="A2:H2"/>
  </mergeCells>
  <phoneticPr fontId="1" type="noConversion"/>
  <printOptions horizontalCentered="1"/>
  <pageMargins left="0.70866141732283461" right="0.70866141732283461" top="0.55776515151515149" bottom="0.74803149606299213" header="0.31496062992125984" footer="0.31496062992125984"/>
  <pageSetup paperSize="9" scale="63" orientation="landscape" horizontalDpi="1200" verticalDpi="1200" r:id="rId1"/>
  <headerFooter alignWithMargins="0"/>
  <extLst>
    <ext xmlns:mx="http://schemas.microsoft.com/office/mac/excel/2008/main" uri="{64002731-A6B0-56B0-2670-7721B7C09600}">
      <mx:PLV Mode="1" OnePage="0" WScale="9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2" defaultRowHeight="11"/>
  <sheetData/>
  <phoneticPr fontId="14"/>
  <pageMargins left="0.7" right="0.7" top="0.75" bottom="0.75" header="0.3" footer="0.3"/>
  <pageSetup paperSize="9" orientation="portrait" horizontalDpi="4294967293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MEMSTAT 10.11</vt:lpstr>
      <vt:lpstr>Sheet1</vt:lpstr>
      <vt:lpstr>'MEMSTAT 10.11'!Print_Area</vt:lpstr>
      <vt:lpstr>'MEMSTAT 10.11'!Print_Area_MI</vt:lpstr>
    </vt:vector>
  </TitlesOfParts>
  <Company>Y's Men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Ingvar Wallin</dc:creator>
  <cp:lastModifiedBy>田中博之</cp:lastModifiedBy>
  <cp:lastPrinted>2019-03-20T11:22:59Z</cp:lastPrinted>
  <dcterms:created xsi:type="dcterms:W3CDTF">2000-12-07T07:36:08Z</dcterms:created>
  <dcterms:modified xsi:type="dcterms:W3CDTF">2019-07-18T00:26:24Z</dcterms:modified>
</cp:coreProperties>
</file>